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Andrej Sodja\_2025\JR\"/>
    </mc:Choice>
  </mc:AlternateContent>
  <xr:revisionPtr revIDLastSave="0" documentId="13_ncr:1_{B3A5CE1D-4927-4093-B296-CC0345CA7B3F}" xr6:coauthVersionLast="47" xr6:coauthVersionMax="47" xr10:uidLastSave="{00000000-0000-0000-0000-000000000000}"/>
  <bookViews>
    <workbookView xWindow="18360" yWindow="30" windowWidth="20115" windowHeight="20340" xr2:uid="{00000000-000D-0000-FFFF-FFFF00000000}"/>
  </bookViews>
  <sheets>
    <sheet name="0.OBRAZEC PONUDBA" sheetId="6" r:id="rId1"/>
    <sheet name="0.1. Skupna Rekapitulacija" sheetId="5" r:id="rId2"/>
    <sheet name="1.InvestVzdrževalna dela" sheetId="1" r:id="rId3"/>
    <sheet name="2.Investicije" sheetId="4" r:id="rId4"/>
  </sheets>
  <externalReferences>
    <externalReference r:id="rId5"/>
  </externalReferences>
  <definedNames>
    <definedName name="agregat">#REF!</definedName>
    <definedName name="CENA" localSheetId="0">#REF!</definedName>
    <definedName name="CENA">#REF!</definedName>
    <definedName name="izves">#REF!</definedName>
    <definedName name="izvesek">#REF!</definedName>
    <definedName name="JEKLO" localSheetId="0">#REF!</definedName>
    <definedName name="JEKLO">#REF!</definedName>
    <definedName name="JEKLO_SD" localSheetId="0">#REF!</definedName>
    <definedName name="JEKLO_SD">#REF!</definedName>
    <definedName name="KOLIC" localSheetId="0">#REF!</definedName>
    <definedName name="KOLIC">#REF!</definedName>
    <definedName name="oddusek">#REF!</definedName>
    <definedName name="oprema">#REF!</definedName>
    <definedName name="_xlnm.Print_Area" localSheetId="1">'0.1. Skupna Rekapitulacija'!$A$1:$F$30</definedName>
    <definedName name="_xlnm.Print_Area" localSheetId="0">'0.OBRAZEC PONUDBA'!$A$1:$G$38</definedName>
    <definedName name="svetilka">#REF!</definedName>
    <definedName name="totem">#REF!</definedName>
    <definedName name="totm">#REF!</definedName>
    <definedName name="totm1">#REF!</definedName>
    <definedName name="zastavka">#REF!</definedName>
  </definedNames>
  <calcPr calcId="181029"/>
</workbook>
</file>

<file path=xl/calcChain.xml><?xml version="1.0" encoding="utf-8"?>
<calcChain xmlns="http://schemas.openxmlformats.org/spreadsheetml/2006/main">
  <c r="C18" i="5" l="1"/>
  <c r="D13" i="5"/>
  <c r="C13" i="5"/>
  <c r="E11" i="5"/>
  <c r="D11" i="5"/>
  <c r="C11" i="5"/>
  <c r="E13" i="5" l="1"/>
  <c r="E18" i="5" s="1"/>
  <c r="D18" i="5"/>
  <c r="F11" i="4" l="1"/>
  <c r="F9" i="4"/>
  <c r="F7" i="4"/>
  <c r="F6" i="4"/>
  <c r="F13" i="4" s="1"/>
  <c r="F92" i="1"/>
  <c r="F91" i="1"/>
  <c r="F90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2" i="1"/>
  <c r="F71" i="1"/>
  <c r="F67" i="1"/>
  <c r="F68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49" i="1"/>
  <c r="F48" i="1"/>
  <c r="F45" i="1"/>
  <c r="F44" i="1"/>
  <c r="F43" i="1"/>
  <c r="F42" i="1"/>
  <c r="F41" i="1"/>
  <c r="F40" i="1"/>
  <c r="F37" i="1"/>
  <c r="F36" i="1"/>
  <c r="F35" i="1"/>
  <c r="F14" i="4" l="1"/>
  <c r="F15" i="4" s="1"/>
  <c r="F29" i="1"/>
  <c r="F30" i="1"/>
  <c r="F31" i="1"/>
  <c r="F32" i="1"/>
  <c r="F33" i="1"/>
  <c r="F28" i="1"/>
  <c r="F25" i="1"/>
  <c r="F24" i="1"/>
  <c r="F23" i="1"/>
  <c r="F22" i="1"/>
  <c r="F21" i="1"/>
  <c r="F18" i="1"/>
  <c r="F17" i="1"/>
  <c r="F16" i="1"/>
  <c r="F12" i="1"/>
  <c r="F13" i="1"/>
  <c r="F11" i="1"/>
  <c r="F10" i="1"/>
  <c r="F7" i="1"/>
  <c r="F6" i="1"/>
</calcChain>
</file>

<file path=xl/sharedStrings.xml><?xml version="1.0" encoding="utf-8"?>
<sst xmlns="http://schemas.openxmlformats.org/spreadsheetml/2006/main" count="264" uniqueCount="184">
  <si>
    <t>1. INVESTICIJSKO VZDRŽEVALNA DELA NA RAZNIH LOKACIJH V OBČINI BOHINJ ZA LETO 2025</t>
  </si>
  <si>
    <t>Enota</t>
  </si>
  <si>
    <t>Količina</t>
  </si>
  <si>
    <t xml:space="preserve">cena/enoto </t>
  </si>
  <si>
    <t>Vrednost v €</t>
  </si>
  <si>
    <t>€</t>
  </si>
  <si>
    <t>1.</t>
  </si>
  <si>
    <t>Zamenjava svetilk</t>
  </si>
  <si>
    <t>1.1.</t>
  </si>
  <si>
    <r>
      <t xml:space="preserve">Dobava in postavitev cestne svetilke za kandelaber h=5 m z naslednjimi lastnostmi:
</t>
    </r>
    <r>
      <rPr>
        <b/>
        <u/>
        <sz val="7.5"/>
        <rFont val="Calibri"/>
        <family val="2"/>
        <charset val="238"/>
        <scheme val="minor"/>
      </rPr>
      <t xml:space="preserve">OHIŠJE </t>
    </r>
    <r>
      <rPr>
        <sz val="7.5"/>
        <rFont val="Calibri"/>
        <family val="2"/>
        <charset val="238"/>
        <scheme val="minor"/>
      </rPr>
      <t xml:space="preserve">- ohišje iz tlačno vlitega aluminija - barva ohišja RAL9007 - ohišje odporno na UV sevanje in korozijo - ULOR = 0 - ravno, varnostno kaljeno optiwhite steklo (optični izhod LED svetilke), debeline min. 5 mm - silikonsko tesnilo okrog zaščitnega pokrova - vijaki, matice in podložke iz nerjavečega jekla - svetilka mora omogočati modularno vzdrževanje - možnost montaže na drog z direktnim natikom fi42-60mm z nastavljivim nagibom svetilke 0° / ± 5°/ ± 10° / ± 15° - stopnja zaščite pred vodo in prahom: minimalno IP66 - stopnja odpornosti na udarce: minimalno IK09 - vgrajen ventil za izenačevanje pritiska v svetilki - hitri konektor IP66 za priklop svetilke brez odpiranja ohišja 
</t>
    </r>
    <r>
      <rPr>
        <b/>
        <u/>
        <sz val="7.5"/>
        <rFont val="Calibri"/>
        <family val="2"/>
        <charset val="238"/>
        <scheme val="minor"/>
      </rPr>
      <t xml:space="preserve">OPTIČNE LASTNOSTI </t>
    </r>
    <r>
      <rPr>
        <sz val="7.5"/>
        <rFont val="Calibri"/>
        <family val="2"/>
        <charset val="238"/>
        <scheme val="minor"/>
      </rPr>
      <t xml:space="preserve">- CCT: 3000 K - CRI&gt;=70 - svetlobni izkoristek LED svetilke: minimalno 123 lm/W - minimalni svetlobni tok LED svetilke: 2786 lm - efektivna priključna moč LED svetilke: maksimalno 22,6 W </t>
    </r>
    <r>
      <rPr>
        <b/>
        <u/>
        <sz val="7.5"/>
        <rFont val="Calibri"/>
        <family val="2"/>
        <charset val="238"/>
        <scheme val="minor"/>
      </rPr>
      <t>ELEKTRIČNE LASTNOSTI</t>
    </r>
    <r>
      <rPr>
        <sz val="7.5"/>
        <rFont val="Calibri"/>
        <family val="2"/>
        <charset val="238"/>
        <scheme val="minor"/>
      </rPr>
      <t xml:space="preserve"> - vhodna napetost 220 do 240V, 50 do 60 Hz - delovna temperatura: -40 to +55 °C - LED gonilnik s termično zaščito - prenapetostna zaščita minimalno 10 kV - možnost redukcije svetilnosti v 5 korakih - vgrajena astrološka ura - električni zaščitni razred ZR I - temperatura ambienta: Ta=+55°C 
</t>
    </r>
    <r>
      <rPr>
        <b/>
        <u/>
        <sz val="7.5"/>
        <rFont val="Calibri"/>
        <family val="2"/>
        <charset val="238"/>
        <scheme val="minor"/>
      </rPr>
      <t>DODATNE ZAHTEVE</t>
    </r>
    <r>
      <rPr>
        <sz val="7.5"/>
        <rFont val="Calibri"/>
        <family val="2"/>
        <charset val="238"/>
        <scheme val="minor"/>
      </rPr>
      <t xml:space="preserve"> - ENEC PLUS in CE certifikat - EU poreklo - 5 let garancije na celotno LED svetilko - ULOR = 0 - izjava o lastnostih v Slovenskem jeziku Tip kot npr.: NAIT MT12LEDHP-730-20W-H3-Astro DIM-BI-QCS-9007-CL1-NC, proizvajalca MT-LIGHT ali enakovredno", </t>
    </r>
    <r>
      <rPr>
        <sz val="8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ter demontaža obstoječe svetilke komplet z odvozom v skladišče naročnika </t>
    </r>
  </si>
  <si>
    <t>kos</t>
  </si>
  <si>
    <t>1.2.</t>
  </si>
  <si>
    <r>
      <t xml:space="preserve">Dobava in postavitev cestne svetilke za kandelaber h=9 m z naslednjimi lastnostmi:
</t>
    </r>
    <r>
      <rPr>
        <b/>
        <u/>
        <sz val="7.5"/>
        <rFont val="Calibri"/>
        <family val="2"/>
        <charset val="238"/>
        <scheme val="minor"/>
      </rPr>
      <t>OHIŠJE</t>
    </r>
    <r>
      <rPr>
        <sz val="7.5"/>
        <rFont val="Calibri"/>
        <family val="2"/>
        <charset val="238"/>
        <scheme val="minor"/>
      </rPr>
      <t xml:space="preserve"> - ohišje iz tlačno vlitega aluminija - barva ohišja RAL9007 - ohišje odporno na UV sevanje in korozijo - ULOR = 0 - ravno, varnostno kaljeno optiwhite steklo (optični izhod LED svetilke), debeline min. 5 mm - silikonsko tesnilo okrog zaščitnega pokrova - vijaki, matice in podložke iz nerjavečega jekla - svetilka mora omogočati modularno vzdrževanje - možnost montaže na drog z direktnim natikom fi42-60mm z nastavljivim nagibom svetilke 0° / ± 5°/ ± 10° / ± 15° - stopnja zaščite pred vodo in prahom: minimalno IP66 - stopnja odpornosti na udarce: minimalno IK09 - vgrajen ventil za izenačevanje pritiska v svetilki - hitri konektor IP66 za priklop svetilke brez odpiranja ohišja 
</t>
    </r>
    <r>
      <rPr>
        <b/>
        <u/>
        <sz val="7.5"/>
        <rFont val="Calibri"/>
        <family val="2"/>
        <charset val="238"/>
        <scheme val="minor"/>
      </rPr>
      <t>OPTIČNE LASTNOSTI</t>
    </r>
    <r>
      <rPr>
        <sz val="7.5"/>
        <rFont val="Calibri"/>
        <family val="2"/>
        <charset val="238"/>
        <scheme val="minor"/>
      </rPr>
      <t xml:space="preserve"> - CCT: 3000 K - CRI&gt;=70 - svetlobni izkoristek LED svetilke: minimalno 134 lm/W - minimalni svetlobni tok LED svetilke: 9764 lm - efektivna priključna moč LED svetilke: maksimalno 72.5 W </t>
    </r>
    <r>
      <rPr>
        <b/>
        <u/>
        <sz val="7.5"/>
        <rFont val="Calibri"/>
        <family val="2"/>
        <charset val="238"/>
        <scheme val="minor"/>
      </rPr>
      <t>ELEKTRIČNE LASTNOSTI</t>
    </r>
    <r>
      <rPr>
        <sz val="7.5"/>
        <rFont val="Calibri"/>
        <family val="2"/>
        <charset val="238"/>
        <scheme val="minor"/>
      </rPr>
      <t xml:space="preserve"> - vhodna napetost 220 do 240V, 50 do 60 Hz - delovna temperatura: -40 to +55 °C - LED gonilnik s termično zaščito - prenapetostna zaščita minimalno 10 kV - možnost redukcije svetilnosti v 5 korakih - vgrajena astrološka ura - električni zaščitni razred ZR I - temperatura ambienta: Ta=+55°C 
</t>
    </r>
    <r>
      <rPr>
        <b/>
        <u/>
        <sz val="7.5"/>
        <rFont val="Calibri"/>
        <family val="2"/>
        <charset val="238"/>
        <scheme val="minor"/>
      </rPr>
      <t>DODATNE ZAHTEVE</t>
    </r>
    <r>
      <rPr>
        <sz val="7.5"/>
        <rFont val="Calibri"/>
        <family val="2"/>
        <charset val="238"/>
        <scheme val="minor"/>
      </rPr>
      <t xml:space="preserve"> - ENEC PLUS in CE certifikat - EU poreklo - 5 let garancije na celotno LED svetilko - ULOR = 0 - izjava o lastnostih v Slovenskem jeziku Tip kot npr.: NAIT MT36LEDHP-730-70W-H3-Astro DIM-BI-QCS-9007-CL1-NC, proizvajalca MT-LIGHT ali enakovredno"</t>
    </r>
    <r>
      <rPr>
        <sz val="8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ter demontaža obstoječe svetilke komplet z odvozom v skladišče naročnika </t>
    </r>
  </si>
  <si>
    <t>2.</t>
  </si>
  <si>
    <t>Zamenjava dotrajanih ali uničenih kandelabrov</t>
  </si>
  <si>
    <t>2.1.</t>
  </si>
  <si>
    <t xml:space="preserve">Dobava in zamenjava poškodovanega kandelabra višine 5,5 m, vključno s temeljem </t>
  </si>
  <si>
    <t>2.2.</t>
  </si>
  <si>
    <t xml:space="preserve">Dobava in izdelava novega prižigališča z dobavo in montažo nove omarice Mosdorfer AFK 4 DIM 592x290x1100 komplet s podstavkom, temeljno ploščo in pripadajočo opremo:
- svetlobni senzor, 1 kos
- kontaktor KN 25A, 2 kos
- zbiralčni sistem L=250, 1 kos
- varovalčni ločilnik 160 A za šino, 4 kos
- priključna sponka, 1 kos
- ničelna sponka PK 250, 1 kos
- stikalo 0-1-2, 1 kos
- varovalke NV 00, 12 kos
- nadometna svetilka led 
- varovalke C 161P, 2 kos
- ožičenje
- enopolna shema
- stikalo za letev 0-1
- prenapetostni odvodniki Protect, 3 kos
</t>
  </si>
  <si>
    <t>2.3.</t>
  </si>
  <si>
    <t xml:space="preserve">Dobava in zamenjava poškodovanega kandelabra višine 7 m, vključno s temeljem </t>
  </si>
  <si>
    <t>2.4.</t>
  </si>
  <si>
    <t xml:space="preserve">Dobava in zamenjava poškodovanega kandelabra višine 10 m, vključno s temeljem </t>
  </si>
  <si>
    <t>3.</t>
  </si>
  <si>
    <t>Pleskanje kandelabrov s temeljno in dvokomponentno barvo Antracit MS6 -kompletno:</t>
  </si>
  <si>
    <t>3.1.</t>
  </si>
  <si>
    <t>kandelaber 5 m</t>
  </si>
  <si>
    <t>3.2.</t>
  </si>
  <si>
    <t xml:space="preserve">kandelaber 7 m </t>
  </si>
  <si>
    <t>3.3.</t>
  </si>
  <si>
    <t>kandelaber 10 m</t>
  </si>
  <si>
    <t>4.</t>
  </si>
  <si>
    <t>Zamenjava žarnic</t>
  </si>
  <si>
    <t>4.1.</t>
  </si>
  <si>
    <t>DULUX 36W/21 840</t>
  </si>
  <si>
    <t>4.2.</t>
  </si>
  <si>
    <t>VARČNA 23W</t>
  </si>
  <si>
    <t>4.3.</t>
  </si>
  <si>
    <t>Žarnica CMH-T 70W</t>
  </si>
  <si>
    <t>4.4.</t>
  </si>
  <si>
    <t>Žarnica CMH-T 150W</t>
  </si>
  <si>
    <t>4.5.</t>
  </si>
  <si>
    <t>DULUX 55 W</t>
  </si>
  <si>
    <t>5.</t>
  </si>
  <si>
    <t>Zamenjava dušilk</t>
  </si>
  <si>
    <t>5.1.</t>
  </si>
  <si>
    <t>36W</t>
  </si>
  <si>
    <t>5.2.</t>
  </si>
  <si>
    <t>55W</t>
  </si>
  <si>
    <t>5.3.</t>
  </si>
  <si>
    <t>70W</t>
  </si>
  <si>
    <t>5.4.</t>
  </si>
  <si>
    <t>150W</t>
  </si>
  <si>
    <t>5.5.</t>
  </si>
  <si>
    <t>Starter 10-40A</t>
  </si>
  <si>
    <t>5.6.</t>
  </si>
  <si>
    <t>Vžigalna tuljava 70-400 W</t>
  </si>
  <si>
    <t>6.</t>
  </si>
  <si>
    <t>Zamenjava okova komplet z ožičenjem</t>
  </si>
  <si>
    <t>6.1.</t>
  </si>
  <si>
    <t>Okov E 27</t>
  </si>
  <si>
    <t>6.2.</t>
  </si>
  <si>
    <t>Okov E 40</t>
  </si>
  <si>
    <t>7.</t>
  </si>
  <si>
    <t>Zamenjava elementov v prižigališču</t>
  </si>
  <si>
    <t>7.1.</t>
  </si>
  <si>
    <t>Kontaktor KN 40</t>
  </si>
  <si>
    <t>7.2.</t>
  </si>
  <si>
    <t>Kontaktor KN 63</t>
  </si>
  <si>
    <t>7.3.</t>
  </si>
  <si>
    <t>Zatemnilno stikalo - islalux</t>
  </si>
  <si>
    <t>7.4.</t>
  </si>
  <si>
    <t>Odklopnik 3P 160A</t>
  </si>
  <si>
    <t>7.5.</t>
  </si>
  <si>
    <t>Prednapetostni odvodnik Protect B2 3P</t>
  </si>
  <si>
    <t>7.6.</t>
  </si>
  <si>
    <t xml:space="preserve">Ključavnica cilindrična </t>
  </si>
  <si>
    <t>8.</t>
  </si>
  <si>
    <t>Zamenjava varovalk v TP</t>
  </si>
  <si>
    <t>8.1.</t>
  </si>
  <si>
    <t>NV 00 16-50A</t>
  </si>
  <si>
    <t>8.2.</t>
  </si>
  <si>
    <t>NV 250 16-50A</t>
  </si>
  <si>
    <t>9.</t>
  </si>
  <si>
    <t xml:space="preserve">Inštalacijski material </t>
  </si>
  <si>
    <t>9.1.</t>
  </si>
  <si>
    <t xml:space="preserve">Dobava in polaganje zemeljskega kabla PP00 5X10 Cu v kabelsko kanalizacijo </t>
  </si>
  <si>
    <t>m</t>
  </si>
  <si>
    <t>9.2.</t>
  </si>
  <si>
    <t xml:space="preserve">Dobava in polaganje zemeljskega kabla NAYY-J 4x70 Al v kabelsko kanalizacijo </t>
  </si>
  <si>
    <t>9.3.</t>
  </si>
  <si>
    <t xml:space="preserve">Dobava in polaganje zemeljskega kabla PP00 5x16 Cu v kabelsko kanalizacijo </t>
  </si>
  <si>
    <t>9.4.</t>
  </si>
  <si>
    <t xml:space="preserve">Dobava in izdelava kabelskega končnika za kabel 4x70 Al komplet s kabelsko glavo Raychem in priklopom </t>
  </si>
  <si>
    <t>9.5.</t>
  </si>
  <si>
    <t xml:space="preserve">Dobava in polaganje kabelskega končnika in priklop kabla v kandelaber </t>
  </si>
  <si>
    <t>9.6.</t>
  </si>
  <si>
    <t xml:space="preserve">Priklop ozemljitve na kandelaber in v NNR </t>
  </si>
  <si>
    <t>9.7.</t>
  </si>
  <si>
    <r>
      <t xml:space="preserve">Dobava in polaganje cevi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  <scheme val="minor"/>
      </rPr>
      <t xml:space="preserve">50 Alkaten v izkopan jarek </t>
    </r>
  </si>
  <si>
    <t>9.8.</t>
  </si>
  <si>
    <t xml:space="preserve">Dobava  in polaganje pocinkanega valjanca FeZn 4x25 in opozorilnega traku </t>
  </si>
  <si>
    <t>9.9.</t>
  </si>
  <si>
    <t>Izdelava izvršilnega načrta in vris v kataster občine Bohinj (geodetski posnetek)</t>
  </si>
  <si>
    <t>9.10.</t>
  </si>
  <si>
    <t xml:space="preserve">Zakoličba obtoječih vodov (Telekom, Elektro, Telemach, vodovod, plin…) za posamezno lokacijo </t>
  </si>
  <si>
    <t>9.11.</t>
  </si>
  <si>
    <t xml:space="preserve">Dobava in postavitev vroče cinkanega kandelabra višine 5,5 m, barvan z barvo po zahtevi občine Bohinj, komplet s spončno letvijo, varovalko in kablom za povezavo do svetilke </t>
  </si>
  <si>
    <t>9.12.</t>
  </si>
  <si>
    <t xml:space="preserve">Dobava in postavitev vroče cinkanega kandelabra višine 9 m, barvan z barvo po zahtevi občine Bohinj, komplet s spončno letvijo, varovalko in kablom za povezavo do svetilke </t>
  </si>
  <si>
    <t>9.13.</t>
  </si>
  <si>
    <t>Dobava in izdelava zemeljske spojke Raychem 6-35mm (Opomba: postavka se zaračuna v primeru poškodbe kabla pri gradbenih delih drugega oz. zunanjega izvajalca)</t>
  </si>
  <si>
    <t>9.14.</t>
  </si>
  <si>
    <t>Sponka IOS1</t>
  </si>
  <si>
    <t>9.15.</t>
  </si>
  <si>
    <t>Sponka IOS2</t>
  </si>
  <si>
    <t>9.16.</t>
  </si>
  <si>
    <t>Sponka IOS3</t>
  </si>
  <si>
    <t>9.17.</t>
  </si>
  <si>
    <t>Dobava in zamenjava priključne plošče PMV-E v kandelabru</t>
  </si>
  <si>
    <t>10.</t>
  </si>
  <si>
    <t>Meritve</t>
  </si>
  <si>
    <t>10.1.</t>
  </si>
  <si>
    <t>Merjerjenje ozemljitvene upornosti z izdelavo merilnega protokola</t>
  </si>
  <si>
    <t>10.2.</t>
  </si>
  <si>
    <t>Izdelava osvetljenosti ceste z izdelavo merilnega protokola (predložitev certifikata merilca)</t>
  </si>
  <si>
    <t>11.</t>
  </si>
  <si>
    <t>Gradbena dela</t>
  </si>
  <si>
    <t>11.1.</t>
  </si>
  <si>
    <r>
      <t xml:space="preserve">Izkop in zasutje jarka za kabel dimenzije  0,30 x 0,80 m v zemljišču IV. ktg z dobavo in polaganjem cevi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</rPr>
      <t xml:space="preserve">50 alkaten, izdelava peščene blazinice, urejanje terena in odvoz odvečnega materiala na deponijo </t>
    </r>
  </si>
  <si>
    <t>11.2.</t>
  </si>
  <si>
    <r>
      <t xml:space="preserve">Ročni izkop in zasutje jarka za kabel dimenzije 0,30 x0,80 v zemljišču IV. ktg z dobavo in polaganjem cevi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</rPr>
      <t xml:space="preserve">50 alkaten, izdelava peščene blazinice, urenje terena in odvoz odvečnega materiala na deponijo </t>
    </r>
  </si>
  <si>
    <t>11.3.</t>
  </si>
  <si>
    <r>
      <t xml:space="preserve">Dobava in postavitev tipskega temelja z jaškom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  <scheme val="minor"/>
      </rPr>
      <t xml:space="preserve"> 30 komplet z izkopom, izdelavo betonske podlage in odovozom odvečnega materiala na deponijo ter urejanjem terena (za kandelaber višine do 7  m)</t>
    </r>
  </si>
  <si>
    <t>11.4.</t>
  </si>
  <si>
    <r>
      <t xml:space="preserve">Dobava in postavitev tipskega temelja z jaškom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  <scheme val="minor"/>
      </rPr>
      <t xml:space="preserve"> 40 komplet z izkopom, izdelavo betonske podlage in odvozom odvečnega materiala na deponijo ter urejanjem terena (za kandelaber višine do 10  m)</t>
    </r>
  </si>
  <si>
    <t>11.5.</t>
  </si>
  <si>
    <t>Razbitje obstoječega temelja z odvozom</t>
  </si>
  <si>
    <t>11.6.</t>
  </si>
  <si>
    <t>Dobava in zamenjava litoželeznega  pokrova jaška 40 t v asfaltni površini</t>
  </si>
  <si>
    <t>11.7.</t>
  </si>
  <si>
    <t>Asfaltiranje prekopov v debelini 5+3 cm</t>
  </si>
  <si>
    <t>m2</t>
  </si>
  <si>
    <t>11.8.</t>
  </si>
  <si>
    <t xml:space="preserve">Dvostranski odrez asfalta in odvoz na deponijo izvajalca s plačilom vseh stroškov </t>
  </si>
  <si>
    <t>11.9.</t>
  </si>
  <si>
    <t xml:space="preserve">Dobava in izdelava kabelskega jaška dim 1,5 m x 1,5 m  x 1 m v zemljišču IV. ktg komplet z izkopom materiala, izdelavo jaška, dobavo in montaža LTŽ pokrova 40 t in odvozom odvečnega materiala na deponijo </t>
  </si>
  <si>
    <t>11.10.</t>
  </si>
  <si>
    <r>
      <t xml:space="preserve">Obbetoniranje cevi do </t>
    </r>
    <r>
      <rPr>
        <sz val="11"/>
        <rFont val="Tahoma"/>
        <family val="2"/>
        <charset val="238"/>
      </rPr>
      <t>Ø</t>
    </r>
    <r>
      <rPr>
        <sz val="11"/>
        <rFont val="Calibri"/>
        <family val="2"/>
        <charset val="238"/>
        <scheme val="minor"/>
      </rPr>
      <t xml:space="preserve"> 75 do višine 0,10 m v 
kabelskem jarku </t>
    </r>
  </si>
  <si>
    <t>12.</t>
  </si>
  <si>
    <t>Avtodvigalo z dvižno košaro višine 16 - 20 m, z vključenim strojnikom</t>
  </si>
  <si>
    <t>ura</t>
  </si>
  <si>
    <t>Ura dela - monter</t>
  </si>
  <si>
    <t>Kamion z dvigalom nad 5 t</t>
  </si>
  <si>
    <t>1. SKUPAJ investicijsko vzdrževalna dela:</t>
  </si>
  <si>
    <t>DDV 22%:</t>
  </si>
  <si>
    <t>%</t>
  </si>
  <si>
    <t>SKUPAJ (z DDV)</t>
  </si>
  <si>
    <t>2. INVESTICIJE, ZAMENJAVA SVETILK V OBČINI BOHINJ ZA LETO 2025</t>
  </si>
  <si>
    <t>1.3.</t>
  </si>
  <si>
    <t xml:space="preserve">Dobava in pritditev pocinkanega nosilca na obstoječi leseni drog </t>
  </si>
  <si>
    <t>1.4.</t>
  </si>
  <si>
    <t xml:space="preserve">Dobava in montaža sponke IOS 3 s priklopom na SKS </t>
  </si>
  <si>
    <t>2. Investicije skupaj:</t>
  </si>
  <si>
    <t>DDV 22%</t>
  </si>
  <si>
    <t>VSE SKUPAJ:</t>
  </si>
  <si>
    <t>seštevek</t>
  </si>
  <si>
    <t>skupaj</t>
  </si>
  <si>
    <t xml:space="preserve"> DDV</t>
  </si>
  <si>
    <t>brez DDV</t>
  </si>
  <si>
    <t>SKUPNA REKAPITULACIJA DEL:</t>
  </si>
  <si>
    <t>RAZPISNI POPIS DEL oz.</t>
  </si>
  <si>
    <t>Kraj in datum ponudbe:</t>
  </si>
  <si>
    <t>Žig in podpis:</t>
  </si>
  <si>
    <t>Ponudnik del:</t>
  </si>
  <si>
    <t>PREDRAČUN št.</t>
  </si>
  <si>
    <t>Objekt:</t>
  </si>
  <si>
    <t>4264 Bohinjska Bistrica</t>
  </si>
  <si>
    <t>Triglavska cesta 35</t>
  </si>
  <si>
    <t>OBČINA BOHINJ</t>
  </si>
  <si>
    <t>Investitor:</t>
  </si>
  <si>
    <t xml:space="preserve"> </t>
  </si>
  <si>
    <t>Obrazec ponudba</t>
  </si>
  <si>
    <t>"GRADNJA IN VZDRŽEVANJE JAVNE RAZSVETLJAVE V OBČINI BOHINJ ZA LETO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</si>
</sst>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_S_I_T_-;\-* #,##0.00\ _S_I_T_-;_-* &quot;-&quot;??\ _S_I_T_-;_-@_-"/>
    <numFmt numFmtId="167" formatCode="#,##0.00\ [$€-1]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7.5"/>
      <name val="Calibri"/>
      <family val="2"/>
      <charset val="238"/>
      <scheme val="minor"/>
    </font>
    <font>
      <sz val="7.5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Tahom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</font>
    <font>
      <sz val="10"/>
      <name val="Gatineau"/>
    </font>
    <font>
      <sz val="10"/>
      <name val="GaramondItcTEE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0"/>
      <name val="Arial CE"/>
    </font>
    <font>
      <b/>
      <sz val="12"/>
      <name val="Calibri"/>
      <family val="2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indexed="55"/>
      <name val="Calibri"/>
      <family val="2"/>
      <charset val="238"/>
    </font>
    <font>
      <b/>
      <sz val="14"/>
      <color indexed="10"/>
      <name val="Calibri"/>
      <family val="2"/>
      <charset val="238"/>
    </font>
    <font>
      <sz val="14"/>
      <color indexed="10"/>
      <name val="Calibri"/>
      <family val="2"/>
      <charset val="238"/>
    </font>
    <font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9E7A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166" fontId="11" fillId="0" borderId="0" applyFont="0" applyFill="0" applyBorder="0" applyAlignment="0" applyProtection="0"/>
    <xf numFmtId="0" fontId="12" fillId="0" borderId="0"/>
    <xf numFmtId="0" fontId="15" fillId="0" borderId="0"/>
    <xf numFmtId="0" fontId="15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16" fontId="3" fillId="0" borderId="1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 wrapText="1"/>
    </xf>
    <xf numFmtId="164" fontId="3" fillId="0" borderId="12" xfId="1" applyFont="1" applyBorder="1" applyAlignment="1">
      <alignment horizontal="center" vertical="top" wrapText="1"/>
    </xf>
    <xf numFmtId="164" fontId="3" fillId="0" borderId="13" xfId="1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right" vertical="top" wrapText="1"/>
    </xf>
    <xf numFmtId="164" fontId="3" fillId="0" borderId="12" xfId="1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164" fontId="3" fillId="0" borderId="12" xfId="1" applyFont="1" applyFill="1" applyBorder="1" applyAlignment="1">
      <alignment horizontal="center" vertical="top" wrapText="1"/>
    </xf>
    <xf numFmtId="164" fontId="3" fillId="0" borderId="13" xfId="1" applyFont="1" applyFill="1" applyBorder="1" applyAlignment="1">
      <alignment vertical="top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1" applyFont="1" applyFill="1" applyBorder="1" applyAlignment="1"/>
    <xf numFmtId="164" fontId="3" fillId="0" borderId="12" xfId="1" applyFont="1" applyBorder="1" applyAlignment="1"/>
    <xf numFmtId="0" fontId="2" fillId="0" borderId="12" xfId="0" applyFont="1" applyBorder="1" applyAlignment="1">
      <alignment horizontal="right" vertical="top" wrapText="1"/>
    </xf>
    <xf numFmtId="164" fontId="3" fillId="0" borderId="12" xfId="1" applyFont="1" applyFill="1" applyBorder="1" applyAlignment="1">
      <alignment vertical="top" wrapText="1"/>
    </xf>
    <xf numFmtId="2" fontId="2" fillId="0" borderId="11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164" fontId="3" fillId="0" borderId="0" xfId="1" applyFont="1" applyBorder="1" applyAlignment="1"/>
    <xf numFmtId="164" fontId="3" fillId="0" borderId="0" xfId="1" applyFont="1" applyFill="1" applyBorder="1" applyAlignment="1"/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/>
    </xf>
    <xf numFmtId="164" fontId="3" fillId="0" borderId="12" xfId="1" applyFont="1" applyBorder="1"/>
    <xf numFmtId="9" fontId="3" fillId="0" borderId="12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1" applyFont="1" applyFill="1" applyBorder="1" applyAlignment="1">
      <alignment vertical="center" wrapText="1"/>
    </xf>
    <xf numFmtId="164" fontId="3" fillId="0" borderId="4" xfId="1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9" fontId="3" fillId="0" borderId="12" xfId="3" applyFont="1" applyFill="1" applyBorder="1" applyAlignment="1">
      <alignment horizontal="center" vertical="center"/>
    </xf>
    <xf numFmtId="164" fontId="3" fillId="0" borderId="12" xfId="1" applyFont="1" applyFill="1" applyBorder="1" applyAlignment="1">
      <alignment vertical="center"/>
    </xf>
    <xf numFmtId="164" fontId="3" fillId="0" borderId="13" xfId="1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7" xfId="1" applyFont="1" applyFill="1" applyBorder="1" applyAlignment="1">
      <alignment vertical="center" wrapText="1"/>
    </xf>
    <xf numFmtId="164" fontId="3" fillId="2" borderId="8" xfId="1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justify" vertical="top" wrapText="1"/>
    </xf>
    <xf numFmtId="0" fontId="2" fillId="2" borderId="6" xfId="0" applyFont="1" applyFill="1" applyBorder="1" applyAlignment="1">
      <alignment horizontal="center" vertical="top" wrapText="1"/>
    </xf>
    <xf numFmtId="165" fontId="3" fillId="0" borderId="13" xfId="2" applyNumberFormat="1" applyFont="1" applyBorder="1" applyAlignment="1">
      <alignment vertical="top" wrapText="1"/>
    </xf>
    <xf numFmtId="165" fontId="3" fillId="0" borderId="13" xfId="2" applyNumberFormat="1" applyFont="1" applyFill="1" applyBorder="1" applyAlignment="1">
      <alignment vertical="top" wrapText="1"/>
    </xf>
    <xf numFmtId="2" fontId="3" fillId="0" borderId="12" xfId="0" applyNumberFormat="1" applyFont="1" applyBorder="1" applyAlignment="1">
      <alignment horizontal="right" vertical="top" wrapText="1"/>
    </xf>
    <xf numFmtId="165" fontId="3" fillId="0" borderId="4" xfId="2" applyNumberFormat="1" applyFont="1" applyFill="1" applyBorder="1" applyAlignment="1">
      <alignment horizontal="right" vertical="center" wrapText="1"/>
    </xf>
    <xf numFmtId="4" fontId="3" fillId="0" borderId="12" xfId="0" applyNumberFormat="1" applyFont="1" applyBorder="1" applyAlignment="1">
      <alignment horizontal="center" vertical="center"/>
    </xf>
    <xf numFmtId="165" fontId="3" fillId="0" borderId="13" xfId="2" applyNumberFormat="1" applyFont="1" applyFill="1" applyBorder="1" applyAlignment="1">
      <alignment horizontal="right" vertical="center" wrapText="1"/>
    </xf>
    <xf numFmtId="165" fontId="3" fillId="2" borderId="8" xfId="2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7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167" fontId="10" fillId="0" borderId="16" xfId="4" applyNumberFormat="1" applyFont="1" applyFill="1" applyBorder="1" applyAlignment="1">
      <alignment horizontal="right" vertical="center"/>
    </xf>
    <xf numFmtId="0" fontId="10" fillId="0" borderId="17" xfId="5" applyFont="1" applyBorder="1" applyAlignment="1">
      <alignment vertical="center"/>
    </xf>
    <xf numFmtId="167" fontId="10" fillId="0" borderId="0" xfId="6" applyNumberFormat="1" applyFont="1" applyFill="1" applyBorder="1" applyAlignment="1">
      <alignment horizontal="right" wrapText="1"/>
    </xf>
    <xf numFmtId="4" fontId="10" fillId="0" borderId="0" xfId="5" applyNumberFormat="1" applyFont="1" applyAlignment="1">
      <alignment horizontal="left" vertical="center"/>
    </xf>
    <xf numFmtId="167" fontId="10" fillId="0" borderId="0" xfId="7" applyNumberFormat="1" applyFont="1" applyAlignment="1">
      <alignment horizontal="right"/>
    </xf>
    <xf numFmtId="0" fontId="10" fillId="0" borderId="0" xfId="7" applyFont="1"/>
    <xf numFmtId="0" fontId="13" fillId="0" borderId="0" xfId="0" applyFont="1"/>
    <xf numFmtId="167" fontId="10" fillId="0" borderId="0" xfId="4" applyNumberFormat="1" applyFont="1" applyFill="1" applyBorder="1" applyAlignment="1">
      <alignment horizontal="right" vertical="center"/>
    </xf>
    <xf numFmtId="0" fontId="13" fillId="0" borderId="18" xfId="0" applyFont="1" applyBorder="1"/>
    <xf numFmtId="4" fontId="13" fillId="0" borderId="0" xfId="0" applyNumberFormat="1" applyFont="1"/>
    <xf numFmtId="0" fontId="13" fillId="0" borderId="0" xfId="0" applyFont="1" applyAlignment="1">
      <alignment vertical="justify"/>
    </xf>
    <xf numFmtId="0" fontId="10" fillId="0" borderId="0" xfId="5" applyFont="1" applyAlignment="1">
      <alignment horizontal="left" vertical="center"/>
    </xf>
    <xf numFmtId="167" fontId="10" fillId="0" borderId="0" xfId="4" applyNumberFormat="1" applyFont="1" applyFill="1" applyAlignment="1">
      <alignment horizontal="left" vertical="center"/>
    </xf>
    <xf numFmtId="0" fontId="14" fillId="0" borderId="0" xfId="5" applyFont="1" applyAlignment="1">
      <alignment vertical="center"/>
    </xf>
    <xf numFmtId="0" fontId="16" fillId="0" borderId="0" xfId="8" applyFont="1"/>
    <xf numFmtId="0" fontId="17" fillId="0" borderId="0" xfId="0" applyFont="1"/>
    <xf numFmtId="0" fontId="18" fillId="0" borderId="0" xfId="8" applyFont="1"/>
    <xf numFmtId="0" fontId="19" fillId="0" borderId="0" xfId="8" applyFont="1"/>
    <xf numFmtId="0" fontId="19" fillId="0" borderId="0" xfId="8" applyFont="1" applyAlignment="1">
      <alignment horizontal="center" vertical="center"/>
    </xf>
    <xf numFmtId="1" fontId="10" fillId="0" borderId="0" xfId="9" applyNumberFormat="1" applyFont="1" applyAlignment="1">
      <alignment horizontal="left"/>
    </xf>
    <xf numFmtId="14" fontId="10" fillId="0" borderId="0" xfId="9" applyNumberFormat="1" applyFont="1" applyAlignment="1">
      <alignment horizontal="left"/>
    </xf>
    <xf numFmtId="0" fontId="10" fillId="0" borderId="19" xfId="9" applyFont="1" applyBorder="1" applyAlignment="1">
      <alignment horizontal="left"/>
    </xf>
    <xf numFmtId="0" fontId="10" fillId="0" borderId="20" xfId="9" applyFont="1" applyBorder="1" applyAlignment="1">
      <alignment horizontal="left"/>
    </xf>
    <xf numFmtId="14" fontId="10" fillId="0" borderId="21" xfId="9" applyNumberFormat="1" applyFont="1" applyBorder="1" applyAlignment="1">
      <alignment horizontal="left"/>
    </xf>
    <xf numFmtId="1" fontId="10" fillId="0" borderId="19" xfId="9" applyNumberFormat="1" applyFont="1" applyBorder="1" applyAlignment="1">
      <alignment horizontal="left"/>
    </xf>
    <xf numFmtId="1" fontId="10" fillId="0" borderId="20" xfId="9" applyNumberFormat="1" applyFont="1" applyBorder="1" applyAlignment="1">
      <alignment horizontal="left"/>
    </xf>
    <xf numFmtId="1" fontId="10" fillId="0" borderId="21" xfId="9" applyNumberFormat="1" applyFont="1" applyBorder="1" applyAlignment="1">
      <alignment horizontal="left"/>
    </xf>
    <xf numFmtId="0" fontId="10" fillId="0" borderId="19" xfId="9" applyFont="1" applyBorder="1" applyAlignment="1">
      <alignment horizontal="left" wrapText="1"/>
    </xf>
    <xf numFmtId="0" fontId="10" fillId="0" borderId="20" xfId="9" applyFont="1" applyBorder="1" applyAlignment="1">
      <alignment horizontal="left" wrapText="1"/>
    </xf>
    <xf numFmtId="0" fontId="10" fillId="0" borderId="21" xfId="9" applyFont="1" applyBorder="1" applyAlignment="1">
      <alignment horizontal="left" wrapText="1"/>
    </xf>
    <xf numFmtId="0" fontId="10" fillId="0" borderId="22" xfId="9" applyFont="1" applyBorder="1" applyAlignment="1">
      <alignment horizontal="left" wrapText="1"/>
    </xf>
    <xf numFmtId="0" fontId="10" fillId="0" borderId="23" xfId="9" applyFont="1" applyBorder="1" applyAlignment="1">
      <alignment horizontal="left" wrapText="1"/>
    </xf>
    <xf numFmtId="0" fontId="10" fillId="0" borderId="24" xfId="9" applyFont="1" applyBorder="1" applyAlignment="1">
      <alignment horizontal="left" wrapText="1"/>
    </xf>
    <xf numFmtId="0" fontId="10" fillId="0" borderId="0" xfId="9" applyFont="1" applyAlignment="1">
      <alignment horizontal="left"/>
    </xf>
    <xf numFmtId="0" fontId="10" fillId="0" borderId="0" xfId="8" applyFont="1"/>
    <xf numFmtId="0" fontId="18" fillId="0" borderId="25" xfId="8" applyFont="1" applyBorder="1"/>
    <xf numFmtId="0" fontId="18" fillId="0" borderId="26" xfId="8" applyFont="1" applyBorder="1"/>
    <xf numFmtId="0" fontId="20" fillId="0" borderId="0" xfId="9" applyFont="1" applyAlignment="1">
      <alignment vertical="top" wrapText="1"/>
    </xf>
    <xf numFmtId="0" fontId="14" fillId="0" borderId="0" xfId="9" applyFont="1" applyAlignment="1">
      <alignment vertical="top" wrapText="1"/>
    </xf>
    <xf numFmtId="0" fontId="18" fillId="0" borderId="0" xfId="8" applyFont="1" applyAlignment="1">
      <alignment horizontal="center"/>
    </xf>
    <xf numFmtId="0" fontId="21" fillId="0" borderId="0" xfId="9" applyFont="1" applyAlignment="1">
      <alignment horizontal="left" vertical="top" wrapText="1"/>
    </xf>
    <xf numFmtId="0" fontId="22" fillId="0" borderId="0" xfId="9" applyFont="1" applyAlignment="1">
      <alignment horizontal="left" vertical="top" wrapText="1"/>
    </xf>
    <xf numFmtId="0" fontId="14" fillId="0" borderId="0" xfId="9" applyFont="1" applyAlignment="1">
      <alignment horizontal="left" vertical="top" wrapText="1"/>
    </xf>
    <xf numFmtId="0" fontId="23" fillId="0" borderId="0" xfId="8" applyFont="1" applyAlignment="1">
      <alignment horizontal="left" wrapText="1"/>
    </xf>
    <xf numFmtId="0" fontId="23" fillId="0" borderId="0" xfId="8" applyFont="1" applyAlignment="1">
      <alignment horizontal="left" wrapText="1"/>
    </xf>
    <xf numFmtId="0" fontId="10" fillId="0" borderId="0" xfId="8" applyFont="1" applyAlignment="1">
      <alignment horizontal="left"/>
    </xf>
    <xf numFmtId="0" fontId="10" fillId="0" borderId="0" xfId="8" applyFont="1" applyAlignment="1">
      <alignment horizontal="left" wrapText="1"/>
    </xf>
  </cellXfs>
  <cellStyles count="10">
    <cellStyle name="Navadno" xfId="0" builtinId="0"/>
    <cellStyle name="Navadno 19" xfId="5" xr:uid="{84140BAB-3154-427F-964B-EEA9683928E5}"/>
    <cellStyle name="Navadno 2 50" xfId="8" xr:uid="{95E83713-1EDF-458C-A7B0-9315C67F5645}"/>
    <cellStyle name="Navadno 2_1_primer popisa del_DRR2_ ENA FAZA" xfId="9" xr:uid="{FD4D15AE-4CC1-40D4-83AB-59A9551D0B14}"/>
    <cellStyle name="Navadno_List1" xfId="7" xr:uid="{7A4E527D-95AB-48E8-814E-EE213002E172}"/>
    <cellStyle name="Odstotek" xfId="3" builtinId="5"/>
    <cellStyle name="Valuta" xfId="2" builtinId="4"/>
    <cellStyle name="Vejica" xfId="1" builtinId="3"/>
    <cellStyle name="Vejica 4 44" xfId="4" xr:uid="{546A9615-A0FF-409E-90A3-AD8B2A8E3F71}"/>
    <cellStyle name="Vejica_popis-splošno-zun.ured" xfId="6" xr:uid="{8981217B-7D88-45DF-8407-7FFA71AA4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le\Andrej%20Sodja\_2024\JR\JNMV_Eviden&#269;noJN\Popis_Del_Bohinj_JR_2024_z_Oceno.xlsx" TargetMode="External"/><Relationship Id="rId1" Type="http://schemas.openxmlformats.org/officeDocument/2006/relationships/externalLinkPath" Target="/_2024/JR/JNMV_Eviden&#269;noJN/Popis_Del_Bohinj_JR_2024_z_Oc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InvestisijskoVzdrževanje"/>
      <sheetName val="2. Investicij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1B0D-B7B8-4780-B56C-15DC1C9572B3}">
  <dimension ref="B3:Q38"/>
  <sheetViews>
    <sheetView tabSelected="1" view="pageBreakPreview" zoomScaleNormal="100" zoomScaleSheetLayoutView="100" workbookViewId="0">
      <selection activeCell="J29" sqref="J29"/>
    </sheetView>
  </sheetViews>
  <sheetFormatPr defaultRowHeight="15.75"/>
  <cols>
    <col min="1" max="1" width="14" style="92" customWidth="1"/>
    <col min="2" max="2" width="10.42578125" style="92" customWidth="1"/>
    <col min="3" max="3" width="14.28515625" style="92" customWidth="1"/>
    <col min="4" max="4" width="9.140625" style="92"/>
    <col min="5" max="5" width="10" style="92" customWidth="1"/>
    <col min="6" max="6" width="9.140625" style="92"/>
    <col min="7" max="7" width="17.85546875" style="92" customWidth="1"/>
    <col min="8" max="8" width="9.140625" style="93"/>
    <col min="9" max="10" width="9.140625" style="94"/>
    <col min="11" max="13" width="9.140625" style="93"/>
    <col min="14" max="16384" width="9.140625" style="92"/>
  </cols>
  <sheetData>
    <row r="3" spans="2:8" ht="15" customHeight="1">
      <c r="B3" s="110" t="s">
        <v>182</v>
      </c>
    </row>
    <row r="5" spans="2:8">
      <c r="H5" s="93" t="s">
        <v>181</v>
      </c>
    </row>
    <row r="6" spans="2:8" ht="15.75" customHeight="1">
      <c r="B6" s="92" t="s">
        <v>180</v>
      </c>
      <c r="D6" s="122" t="s">
        <v>179</v>
      </c>
      <c r="E6" s="122"/>
      <c r="F6" s="122"/>
      <c r="G6" s="122"/>
    </row>
    <row r="7" spans="2:8">
      <c r="D7" s="121" t="s">
        <v>178</v>
      </c>
      <c r="E7" s="121"/>
      <c r="F7" s="121"/>
      <c r="G7" s="121"/>
    </row>
    <row r="8" spans="2:8">
      <c r="D8" s="121" t="s">
        <v>177</v>
      </c>
      <c r="E8" s="121"/>
      <c r="F8" s="121"/>
      <c r="G8" s="121"/>
    </row>
    <row r="9" spans="2:8">
      <c r="D9" s="120"/>
      <c r="E9" s="120"/>
      <c r="F9" s="120"/>
      <c r="G9" s="120"/>
    </row>
    <row r="10" spans="2:8" ht="15.75" customHeight="1">
      <c r="D10" s="120"/>
      <c r="E10" s="120"/>
      <c r="F10" s="120"/>
      <c r="G10" s="119"/>
    </row>
    <row r="11" spans="2:8">
      <c r="D11" s="120"/>
      <c r="E11" s="120"/>
      <c r="F11" s="119"/>
      <c r="G11" s="119"/>
    </row>
    <row r="14" spans="2:8" ht="21.75" customHeight="1">
      <c r="B14" s="92" t="s">
        <v>176</v>
      </c>
      <c r="D14" s="118" t="s">
        <v>183</v>
      </c>
      <c r="E14" s="118"/>
      <c r="F14" s="118"/>
      <c r="G14" s="118"/>
    </row>
    <row r="15" spans="2:8" ht="42.75" customHeight="1">
      <c r="D15" s="118"/>
      <c r="E15" s="118"/>
      <c r="F15" s="118"/>
      <c r="G15" s="118"/>
    </row>
    <row r="16" spans="2:8" ht="21.75" customHeight="1">
      <c r="D16" s="117"/>
      <c r="E16" s="116"/>
      <c r="F16" s="116"/>
      <c r="G16" s="116"/>
    </row>
    <row r="17" spans="2:17" ht="87" customHeight="1">
      <c r="D17" s="116"/>
      <c r="E17" s="116"/>
      <c r="F17" s="116"/>
      <c r="G17" s="116"/>
      <c r="N17" s="115"/>
    </row>
    <row r="18" spans="2:17" ht="18.75">
      <c r="D18" s="113"/>
      <c r="E18" s="113"/>
      <c r="F18" s="113"/>
      <c r="G18" s="113"/>
      <c r="N18" s="114"/>
      <c r="O18" s="113"/>
      <c r="P18" s="113"/>
      <c r="Q18" s="113"/>
    </row>
    <row r="19" spans="2:17" ht="15.75" customHeight="1" thickBot="1">
      <c r="B19" s="90"/>
      <c r="N19" s="113"/>
      <c r="O19" s="113"/>
      <c r="P19" s="113"/>
      <c r="Q19" s="113"/>
    </row>
    <row r="20" spans="2:17" ht="29.25" customHeight="1" thickBot="1">
      <c r="B20" s="90" t="s">
        <v>175</v>
      </c>
      <c r="D20" s="112"/>
      <c r="E20" s="111"/>
    </row>
    <row r="21" spans="2:17">
      <c r="D21" s="110"/>
    </row>
    <row r="22" spans="2:17">
      <c r="D22" s="109"/>
      <c r="E22" s="109"/>
      <c r="F22" s="109"/>
      <c r="G22" s="109"/>
    </row>
    <row r="23" spans="2:17">
      <c r="D23" s="95"/>
      <c r="E23" s="95"/>
      <c r="F23" s="95"/>
      <c r="G23" s="95"/>
    </row>
    <row r="25" spans="2:17" ht="15.75" customHeight="1">
      <c r="B25" s="92" t="s">
        <v>174</v>
      </c>
      <c r="D25" s="108"/>
      <c r="E25" s="107"/>
      <c r="F25" s="107"/>
      <c r="G25" s="106"/>
    </row>
    <row r="26" spans="2:17" ht="18" customHeight="1">
      <c r="D26" s="105"/>
      <c r="E26" s="104"/>
      <c r="F26" s="104"/>
      <c r="G26" s="103"/>
    </row>
    <row r="27" spans="2:17">
      <c r="D27" s="105"/>
      <c r="E27" s="104"/>
      <c r="F27" s="104"/>
      <c r="G27" s="103"/>
    </row>
    <row r="31" spans="2:17" ht="15.75" customHeight="1">
      <c r="B31" s="92" t="s">
        <v>173</v>
      </c>
      <c r="D31" s="102"/>
      <c r="E31" s="101"/>
      <c r="F31" s="101"/>
      <c r="G31" s="100"/>
    </row>
    <row r="34" spans="2:7">
      <c r="B34" s="92" t="s">
        <v>172</v>
      </c>
      <c r="D34" s="99"/>
      <c r="E34" s="98"/>
      <c r="F34" s="98"/>
      <c r="G34" s="97"/>
    </row>
    <row r="36" spans="2:7" ht="15.75" customHeight="1">
      <c r="D36" s="95"/>
      <c r="E36" s="95"/>
      <c r="F36" s="95"/>
      <c r="G36" s="95"/>
    </row>
    <row r="37" spans="2:7">
      <c r="D37" s="96"/>
      <c r="E37" s="96"/>
      <c r="F37" s="96"/>
      <c r="G37" s="96"/>
    </row>
    <row r="38" spans="2:7">
      <c r="D38" s="95"/>
      <c r="E38" s="95"/>
      <c r="F38" s="95"/>
      <c r="G38" s="95"/>
    </row>
  </sheetData>
  <mergeCells count="18">
    <mergeCell ref="D36:G36"/>
    <mergeCell ref="D37:G37"/>
    <mergeCell ref="D38:G38"/>
    <mergeCell ref="D14:G15"/>
    <mergeCell ref="D16:G17"/>
    <mergeCell ref="D22:G22"/>
    <mergeCell ref="D23:G23"/>
    <mergeCell ref="D25:G25"/>
    <mergeCell ref="D26:G26"/>
    <mergeCell ref="D27:G27"/>
    <mergeCell ref="D31:G31"/>
    <mergeCell ref="D34:G34"/>
    <mergeCell ref="D11:E11"/>
    <mergeCell ref="D6:G6"/>
    <mergeCell ref="D7:G7"/>
    <mergeCell ref="D8:G8"/>
    <mergeCell ref="D9:G9"/>
    <mergeCell ref="D10:F10"/>
  </mergeCells>
  <pageMargins left="0.98425196850393704" right="0.39370078740157483" top="0.98425196850393704" bottom="0.98425196850393704" header="0" footer="0"/>
  <pageSetup paperSize="9" scale="99" orientation="portrait" horizontalDpi="300" verticalDpi="300" r:id="rId1"/>
  <headerFooter alignWithMargins="0">
    <oddHeader>&amp;CGRADNJA IN VZDRŽEVANJE JAVNE RAZSVETLJAVE BOHINJ 2024</oddHeader>
    <oddFooter>&amp;Cstran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F6F78-6710-4C3E-A2E0-CA6AF4A4AF56}">
  <dimension ref="B2:E18"/>
  <sheetViews>
    <sheetView view="pageBreakPreview" zoomScaleNormal="100" zoomScaleSheetLayoutView="100" zoomScalePageLayoutView="70" workbookViewId="0">
      <selection activeCell="B25" sqref="B25"/>
    </sheetView>
  </sheetViews>
  <sheetFormatPr defaultRowHeight="15"/>
  <cols>
    <col min="1" max="1" width="4.42578125" customWidth="1"/>
    <col min="2" max="2" width="69.28515625" customWidth="1"/>
    <col min="3" max="3" width="13" bestFit="1" customWidth="1"/>
    <col min="4" max="4" width="11.85546875" bestFit="1" customWidth="1"/>
    <col min="5" max="5" width="13" bestFit="1" customWidth="1"/>
  </cols>
  <sheetData>
    <row r="2" spans="2:5" ht="21">
      <c r="B2" s="91" t="s">
        <v>183</v>
      </c>
    </row>
    <row r="4" spans="2:5" ht="15.75">
      <c r="B4" s="90" t="s">
        <v>171</v>
      </c>
    </row>
    <row r="5" spans="2:5" ht="15.75">
      <c r="B5" s="90"/>
    </row>
    <row r="6" spans="2:5" ht="15.75">
      <c r="B6" s="90"/>
    </row>
    <row r="7" spans="2:5" ht="18.75">
      <c r="B7" s="89" t="s">
        <v>170</v>
      </c>
    </row>
    <row r="8" spans="2:5" ht="18.75">
      <c r="B8" s="89"/>
      <c r="C8" s="88"/>
      <c r="D8" s="79"/>
      <c r="E8" s="87"/>
    </row>
    <row r="9" spans="2:5" ht="18.75">
      <c r="B9" s="89"/>
      <c r="C9" s="88" t="s">
        <v>169</v>
      </c>
      <c r="D9" s="79" t="s">
        <v>168</v>
      </c>
      <c r="E9" s="87" t="s">
        <v>167</v>
      </c>
    </row>
    <row r="10" spans="2:5" ht="15.75">
      <c r="B10" s="82"/>
      <c r="C10" s="82"/>
      <c r="D10" s="82"/>
      <c r="E10" s="82"/>
    </row>
    <row r="11" spans="2:5" ht="30.75" customHeight="1">
      <c r="B11" s="86" t="s">
        <v>0</v>
      </c>
      <c r="C11" s="85">
        <f>'1.InvestVzdrževalna dela'!F90</f>
        <v>0</v>
      </c>
      <c r="D11" s="85">
        <f>'1.InvestVzdrževalna dela'!F91</f>
        <v>0</v>
      </c>
      <c r="E11" s="85">
        <f>C11+D11</f>
        <v>0</v>
      </c>
    </row>
    <row r="12" spans="2:5" ht="15.75">
      <c r="B12" s="82"/>
      <c r="C12" s="82"/>
      <c r="D12" s="82"/>
      <c r="E12" s="82"/>
    </row>
    <row r="13" spans="2:5" ht="15.75">
      <c r="B13" s="82" t="s">
        <v>158</v>
      </c>
      <c r="C13" s="85">
        <f>'2.Investicije'!F13</f>
        <v>0</v>
      </c>
      <c r="D13" s="85">
        <f>'2.Investicije'!F14</f>
        <v>0</v>
      </c>
      <c r="E13" s="85">
        <f>C13+D13</f>
        <v>0</v>
      </c>
    </row>
    <row r="14" spans="2:5" ht="15.75">
      <c r="B14" s="84"/>
      <c r="C14" s="84"/>
      <c r="D14" s="84"/>
      <c r="E14" s="84"/>
    </row>
    <row r="15" spans="2:5" ht="15.75">
      <c r="B15" s="82"/>
      <c r="C15" s="82"/>
      <c r="D15" s="82"/>
      <c r="E15" s="83"/>
    </row>
    <row r="16" spans="2:5" ht="15.75">
      <c r="B16" s="82"/>
      <c r="C16" s="82"/>
      <c r="D16" s="82"/>
      <c r="E16" s="82"/>
    </row>
    <row r="17" spans="2:5" ht="16.5" thickBot="1">
      <c r="B17" s="81"/>
      <c r="C17" s="80"/>
      <c r="D17" s="79"/>
      <c r="E17" s="78" t="s">
        <v>166</v>
      </c>
    </row>
    <row r="18" spans="2:5" ht="24.75" customHeight="1" thickBot="1">
      <c r="B18" s="77" t="s">
        <v>165</v>
      </c>
      <c r="C18" s="76">
        <f>SUM(C11:C13)</f>
        <v>0</v>
      </c>
      <c r="D18" s="76">
        <f>SUM(D11:D13)</f>
        <v>0</v>
      </c>
      <c r="E18" s="76">
        <f>SUM(E11:E13)</f>
        <v>0</v>
      </c>
    </row>
  </sheetData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4"/>
  <sheetViews>
    <sheetView zoomScaleNormal="100" workbookViewId="0">
      <selection activeCell="B14" sqref="B14"/>
    </sheetView>
  </sheetViews>
  <sheetFormatPr defaultRowHeight="15"/>
  <cols>
    <col min="1" max="1" width="6.85546875" style="2" customWidth="1"/>
    <col min="2" max="2" width="42.140625" style="2" customWidth="1"/>
    <col min="3" max="3" width="7.140625" style="2" customWidth="1"/>
    <col min="4" max="4" width="8" style="2" bestFit="1" customWidth="1"/>
    <col min="5" max="5" width="11.140625" style="2" customWidth="1"/>
    <col min="6" max="6" width="14" style="2" customWidth="1"/>
    <col min="7" max="16384" width="9.140625" style="2"/>
  </cols>
  <sheetData>
    <row r="1" spans="1:6">
      <c r="A1" s="1" t="s">
        <v>0</v>
      </c>
    </row>
    <row r="2" spans="1:6" ht="15.75" thickBot="1"/>
    <row r="3" spans="1:6" ht="14.1" customHeight="1">
      <c r="A3" s="68"/>
      <c r="B3" s="70"/>
      <c r="C3" s="72" t="s">
        <v>1</v>
      </c>
      <c r="D3" s="74" t="s">
        <v>2</v>
      </c>
      <c r="E3" s="4" t="s">
        <v>3</v>
      </c>
      <c r="F3" s="5" t="s">
        <v>4</v>
      </c>
    </row>
    <row r="4" spans="1:6" ht="14.1" customHeight="1" thickBot="1">
      <c r="A4" s="69"/>
      <c r="B4" s="71"/>
      <c r="C4" s="73"/>
      <c r="D4" s="75"/>
      <c r="E4" s="7" t="s">
        <v>5</v>
      </c>
      <c r="F4" s="8" t="s">
        <v>5</v>
      </c>
    </row>
    <row r="5" spans="1:6" ht="14.1" customHeight="1">
      <c r="A5" s="9" t="s">
        <v>6</v>
      </c>
      <c r="B5" s="10" t="s">
        <v>7</v>
      </c>
      <c r="C5" s="11"/>
      <c r="D5" s="11"/>
      <c r="E5" s="12"/>
      <c r="F5" s="13"/>
    </row>
    <row r="6" spans="1:6" ht="294" customHeight="1">
      <c r="A6" s="14" t="s">
        <v>8</v>
      </c>
      <c r="B6" s="15" t="s">
        <v>9</v>
      </c>
      <c r="C6" s="16" t="s">
        <v>10</v>
      </c>
      <c r="D6" s="16">
        <v>1</v>
      </c>
      <c r="E6" s="17"/>
      <c r="F6" s="18">
        <f>D6*E6</f>
        <v>0</v>
      </c>
    </row>
    <row r="7" spans="1:6" ht="296.25" customHeight="1">
      <c r="A7" s="19" t="s">
        <v>11</v>
      </c>
      <c r="B7" s="15" t="s">
        <v>12</v>
      </c>
      <c r="C7" s="16" t="s">
        <v>10</v>
      </c>
      <c r="D7" s="16">
        <v>1</v>
      </c>
      <c r="E7" s="17"/>
      <c r="F7" s="18">
        <f>D7*E7</f>
        <v>0</v>
      </c>
    </row>
    <row r="8" spans="1:6" ht="14.1" customHeight="1">
      <c r="A8" s="19"/>
      <c r="B8" s="20"/>
      <c r="C8" s="16"/>
      <c r="D8" s="16"/>
      <c r="E8" s="21"/>
      <c r="F8" s="18"/>
    </row>
    <row r="9" spans="1:6" ht="28.5" customHeight="1">
      <c r="A9" s="22" t="s">
        <v>13</v>
      </c>
      <c r="B9" s="23" t="s">
        <v>14</v>
      </c>
      <c r="C9" s="16"/>
      <c r="D9" s="16"/>
      <c r="E9" s="21"/>
      <c r="F9" s="18"/>
    </row>
    <row r="10" spans="1:6" ht="33.75" customHeight="1">
      <c r="A10" s="19" t="s">
        <v>15</v>
      </c>
      <c r="B10" s="15" t="s">
        <v>16</v>
      </c>
      <c r="C10" s="16" t="s">
        <v>10</v>
      </c>
      <c r="D10" s="16">
        <v>3</v>
      </c>
      <c r="E10" s="24"/>
      <c r="F10" s="18">
        <f>D10*E10</f>
        <v>0</v>
      </c>
    </row>
    <row r="11" spans="1:6" ht="291" customHeight="1">
      <c r="A11" s="19" t="s">
        <v>17</v>
      </c>
      <c r="B11" s="26" t="s">
        <v>18</v>
      </c>
      <c r="C11" s="16" t="s">
        <v>10</v>
      </c>
      <c r="D11" s="16">
        <v>2</v>
      </c>
      <c r="E11" s="24"/>
      <c r="F11" s="18">
        <f>D11*E11</f>
        <v>0</v>
      </c>
    </row>
    <row r="12" spans="1:6" ht="30">
      <c r="A12" s="19" t="s">
        <v>19</v>
      </c>
      <c r="B12" s="15" t="s">
        <v>20</v>
      </c>
      <c r="C12" s="16" t="s">
        <v>10</v>
      </c>
      <c r="D12" s="16">
        <v>3</v>
      </c>
      <c r="E12" s="24"/>
      <c r="F12" s="18">
        <f t="shared" ref="F12:F13" si="0">D12*E12</f>
        <v>0</v>
      </c>
    </row>
    <row r="13" spans="1:6" ht="35.25" customHeight="1">
      <c r="A13" s="19" t="s">
        <v>21</v>
      </c>
      <c r="B13" s="15" t="s">
        <v>22</v>
      </c>
      <c r="C13" s="16" t="s">
        <v>10</v>
      </c>
      <c r="D13" s="16">
        <v>3</v>
      </c>
      <c r="E13" s="24"/>
      <c r="F13" s="18">
        <f t="shared" si="0"/>
        <v>0</v>
      </c>
    </row>
    <row r="14" spans="1:6" ht="14.1" customHeight="1">
      <c r="A14" s="19"/>
      <c r="B14" s="15"/>
      <c r="C14" s="16"/>
      <c r="D14" s="16"/>
      <c r="E14" s="27"/>
      <c r="F14" s="25"/>
    </row>
    <row r="15" spans="1:6" ht="46.5" customHeight="1">
      <c r="A15" s="22" t="s">
        <v>23</v>
      </c>
      <c r="B15" s="23" t="s">
        <v>24</v>
      </c>
      <c r="C15" s="16"/>
      <c r="D15" s="16"/>
      <c r="E15" s="21"/>
      <c r="F15" s="18"/>
    </row>
    <row r="16" spans="1:6" ht="14.1" customHeight="1">
      <c r="A16" s="19" t="s">
        <v>25</v>
      </c>
      <c r="B16" s="15" t="s">
        <v>26</v>
      </c>
      <c r="C16" s="16" t="s">
        <v>10</v>
      </c>
      <c r="D16" s="16">
        <v>3</v>
      </c>
      <c r="E16" s="27"/>
      <c r="F16" s="18">
        <f t="shared" ref="F16:F18" si="1">D16*E16</f>
        <v>0</v>
      </c>
    </row>
    <row r="17" spans="1:6" ht="14.1" customHeight="1">
      <c r="A17" s="19" t="s">
        <v>27</v>
      </c>
      <c r="B17" s="15" t="s">
        <v>28</v>
      </c>
      <c r="C17" s="16" t="s">
        <v>10</v>
      </c>
      <c r="D17" s="16">
        <v>3</v>
      </c>
      <c r="E17" s="27"/>
      <c r="F17" s="18">
        <f t="shared" si="1"/>
        <v>0</v>
      </c>
    </row>
    <row r="18" spans="1:6" ht="14.1" customHeight="1">
      <c r="A18" s="19" t="s">
        <v>29</v>
      </c>
      <c r="B18" s="15" t="s">
        <v>30</v>
      </c>
      <c r="C18" s="16" t="s">
        <v>10</v>
      </c>
      <c r="D18" s="16">
        <v>3</v>
      </c>
      <c r="E18" s="27"/>
      <c r="F18" s="18">
        <f t="shared" si="1"/>
        <v>0</v>
      </c>
    </row>
    <row r="19" spans="1:6" ht="14.1" customHeight="1">
      <c r="A19" s="19"/>
      <c r="B19" s="20"/>
      <c r="C19" s="16"/>
      <c r="D19" s="16"/>
      <c r="E19" s="21"/>
      <c r="F19" s="18"/>
    </row>
    <row r="20" spans="1:6" ht="14.1" customHeight="1">
      <c r="A20" s="22" t="s">
        <v>31</v>
      </c>
      <c r="B20" s="23" t="s">
        <v>32</v>
      </c>
      <c r="C20" s="16"/>
      <c r="D20" s="16"/>
      <c r="E20" s="21"/>
      <c r="F20" s="18"/>
    </row>
    <row r="21" spans="1:6" ht="14.1" customHeight="1">
      <c r="A21" s="19" t="s">
        <v>33</v>
      </c>
      <c r="B21" s="15" t="s">
        <v>34</v>
      </c>
      <c r="C21" s="16" t="s">
        <v>10</v>
      </c>
      <c r="D21" s="16">
        <v>15</v>
      </c>
      <c r="E21" s="28"/>
      <c r="F21" s="18">
        <f t="shared" ref="F21:F25" si="2">D21*E21</f>
        <v>0</v>
      </c>
    </row>
    <row r="22" spans="1:6" ht="14.1" customHeight="1">
      <c r="A22" s="19" t="s">
        <v>35</v>
      </c>
      <c r="B22" s="15" t="s">
        <v>36</v>
      </c>
      <c r="C22" s="16" t="s">
        <v>10</v>
      </c>
      <c r="D22" s="16">
        <v>5</v>
      </c>
      <c r="E22" s="28"/>
      <c r="F22" s="18">
        <f t="shared" si="2"/>
        <v>0</v>
      </c>
    </row>
    <row r="23" spans="1:6" ht="14.1" customHeight="1">
      <c r="A23" s="19" t="s">
        <v>37</v>
      </c>
      <c r="B23" s="15" t="s">
        <v>38</v>
      </c>
      <c r="C23" s="16" t="s">
        <v>10</v>
      </c>
      <c r="D23" s="16">
        <v>10</v>
      </c>
      <c r="E23" s="28"/>
      <c r="F23" s="18">
        <f t="shared" si="2"/>
        <v>0</v>
      </c>
    </row>
    <row r="24" spans="1:6" ht="14.1" customHeight="1">
      <c r="A24" s="19" t="s">
        <v>39</v>
      </c>
      <c r="B24" s="15" t="s">
        <v>40</v>
      </c>
      <c r="C24" s="16" t="s">
        <v>10</v>
      </c>
      <c r="D24" s="16">
        <v>5</v>
      </c>
      <c r="E24" s="28"/>
      <c r="F24" s="18">
        <f t="shared" si="2"/>
        <v>0</v>
      </c>
    </row>
    <row r="25" spans="1:6" ht="14.1" customHeight="1">
      <c r="A25" s="19" t="s">
        <v>41</v>
      </c>
      <c r="B25" s="15" t="s">
        <v>42</v>
      </c>
      <c r="C25" s="16" t="s">
        <v>10</v>
      </c>
      <c r="D25" s="16">
        <v>5</v>
      </c>
      <c r="E25" s="28"/>
      <c r="F25" s="18">
        <f t="shared" si="2"/>
        <v>0</v>
      </c>
    </row>
    <row r="26" spans="1:6" ht="14.1" customHeight="1">
      <c r="A26" s="19"/>
      <c r="B26" s="20"/>
      <c r="C26" s="16"/>
      <c r="D26" s="16"/>
      <c r="E26" s="21"/>
      <c r="F26" s="18"/>
    </row>
    <row r="27" spans="1:6" ht="14.1" customHeight="1">
      <c r="A27" s="22" t="s">
        <v>43</v>
      </c>
      <c r="B27" s="23" t="s">
        <v>44</v>
      </c>
      <c r="C27" s="16"/>
      <c r="D27" s="16"/>
      <c r="E27" s="21"/>
      <c r="F27" s="18"/>
    </row>
    <row r="28" spans="1:6" ht="14.1" customHeight="1">
      <c r="A28" s="19" t="s">
        <v>45</v>
      </c>
      <c r="B28" s="15" t="s">
        <v>46</v>
      </c>
      <c r="C28" s="16" t="s">
        <v>10</v>
      </c>
      <c r="D28" s="16">
        <v>8</v>
      </c>
      <c r="E28" s="28"/>
      <c r="F28" s="18">
        <f t="shared" ref="F28:F37" si="3">D28*E28</f>
        <v>0</v>
      </c>
    </row>
    <row r="29" spans="1:6" ht="14.1" customHeight="1">
      <c r="A29" s="19" t="s">
        <v>47</v>
      </c>
      <c r="B29" s="15" t="s">
        <v>48</v>
      </c>
      <c r="C29" s="16" t="s">
        <v>10</v>
      </c>
      <c r="D29" s="16">
        <v>5</v>
      </c>
      <c r="E29" s="28"/>
      <c r="F29" s="18">
        <f t="shared" si="3"/>
        <v>0</v>
      </c>
    </row>
    <row r="30" spans="1:6" ht="14.1" customHeight="1">
      <c r="A30" s="19" t="s">
        <v>49</v>
      </c>
      <c r="B30" s="15" t="s">
        <v>50</v>
      </c>
      <c r="C30" s="16" t="s">
        <v>10</v>
      </c>
      <c r="D30" s="16">
        <v>5</v>
      </c>
      <c r="E30" s="27"/>
      <c r="F30" s="18">
        <f t="shared" si="3"/>
        <v>0</v>
      </c>
    </row>
    <row r="31" spans="1:6" ht="14.1" customHeight="1">
      <c r="A31" s="19" t="s">
        <v>51</v>
      </c>
      <c r="B31" s="15" t="s">
        <v>52</v>
      </c>
      <c r="C31" s="16" t="s">
        <v>10</v>
      </c>
      <c r="D31" s="16">
        <v>5</v>
      </c>
      <c r="E31" s="28"/>
      <c r="F31" s="18">
        <f t="shared" si="3"/>
        <v>0</v>
      </c>
    </row>
    <row r="32" spans="1:6" ht="14.1" customHeight="1">
      <c r="A32" s="19" t="s">
        <v>53</v>
      </c>
      <c r="B32" s="15" t="s">
        <v>54</v>
      </c>
      <c r="C32" s="16" t="s">
        <v>10</v>
      </c>
      <c r="D32" s="16">
        <v>5</v>
      </c>
      <c r="E32" s="28"/>
      <c r="F32" s="18">
        <f t="shared" si="3"/>
        <v>0</v>
      </c>
    </row>
    <row r="33" spans="1:6" ht="14.1" customHeight="1">
      <c r="A33" s="19" t="s">
        <v>55</v>
      </c>
      <c r="B33" s="15" t="s">
        <v>56</v>
      </c>
      <c r="C33" s="16" t="s">
        <v>10</v>
      </c>
      <c r="D33" s="16">
        <v>5</v>
      </c>
      <c r="E33" s="28"/>
      <c r="F33" s="18">
        <f t="shared" si="3"/>
        <v>0</v>
      </c>
    </row>
    <row r="34" spans="1:6" ht="14.1" customHeight="1">
      <c r="A34" s="19"/>
      <c r="B34" s="15"/>
      <c r="C34" s="16"/>
      <c r="D34" s="16"/>
      <c r="E34" s="28"/>
      <c r="F34" s="18"/>
    </row>
    <row r="35" spans="1:6" ht="14.1" customHeight="1">
      <c r="A35" s="22" t="s">
        <v>57</v>
      </c>
      <c r="B35" s="23" t="s">
        <v>58</v>
      </c>
      <c r="C35" s="16"/>
      <c r="D35" s="16"/>
      <c r="E35" s="21"/>
      <c r="F35" s="18">
        <f t="shared" si="3"/>
        <v>0</v>
      </c>
    </row>
    <row r="36" spans="1:6" ht="14.1" customHeight="1">
      <c r="A36" s="19" t="s">
        <v>59</v>
      </c>
      <c r="B36" s="15" t="s">
        <v>60</v>
      </c>
      <c r="C36" s="16" t="s">
        <v>10</v>
      </c>
      <c r="D36" s="16">
        <v>3</v>
      </c>
      <c r="E36" s="28"/>
      <c r="F36" s="18">
        <f t="shared" si="3"/>
        <v>0</v>
      </c>
    </row>
    <row r="37" spans="1:6" ht="14.1" customHeight="1">
      <c r="A37" s="19" t="s">
        <v>61</v>
      </c>
      <c r="B37" s="15" t="s">
        <v>62</v>
      </c>
      <c r="C37" s="16" t="s">
        <v>10</v>
      </c>
      <c r="D37" s="16">
        <v>3</v>
      </c>
      <c r="E37" s="28"/>
      <c r="F37" s="18">
        <f t="shared" si="3"/>
        <v>0</v>
      </c>
    </row>
    <row r="38" spans="1:6" ht="14.1" customHeight="1">
      <c r="A38" s="19"/>
      <c r="B38" s="29"/>
      <c r="C38" s="16"/>
      <c r="D38" s="16"/>
      <c r="E38" s="21"/>
      <c r="F38" s="18"/>
    </row>
    <row r="39" spans="1:6" ht="14.1" customHeight="1">
      <c r="A39" s="22" t="s">
        <v>63</v>
      </c>
      <c r="B39" s="23" t="s">
        <v>64</v>
      </c>
      <c r="C39" s="16"/>
      <c r="D39" s="16"/>
      <c r="E39" s="21"/>
      <c r="F39" s="18"/>
    </row>
    <row r="40" spans="1:6" ht="14.1" customHeight="1">
      <c r="A40" s="19" t="s">
        <v>65</v>
      </c>
      <c r="B40" s="15" t="s">
        <v>66</v>
      </c>
      <c r="C40" s="16" t="s">
        <v>10</v>
      </c>
      <c r="D40" s="16">
        <v>2</v>
      </c>
      <c r="E40" s="28"/>
      <c r="F40" s="18">
        <f t="shared" ref="F40:F45" si="4">D40*E40</f>
        <v>0</v>
      </c>
    </row>
    <row r="41" spans="1:6" ht="14.1" customHeight="1">
      <c r="A41" s="19" t="s">
        <v>67</v>
      </c>
      <c r="B41" s="15" t="s">
        <v>68</v>
      </c>
      <c r="C41" s="16" t="s">
        <v>10</v>
      </c>
      <c r="D41" s="16">
        <v>1</v>
      </c>
      <c r="E41" s="28"/>
      <c r="F41" s="18">
        <f t="shared" si="4"/>
        <v>0</v>
      </c>
    </row>
    <row r="42" spans="1:6" ht="14.1" customHeight="1">
      <c r="A42" s="19" t="s">
        <v>69</v>
      </c>
      <c r="B42" s="15" t="s">
        <v>70</v>
      </c>
      <c r="C42" s="16" t="s">
        <v>10</v>
      </c>
      <c r="D42" s="16">
        <v>2</v>
      </c>
      <c r="E42" s="28"/>
      <c r="F42" s="18">
        <f t="shared" si="4"/>
        <v>0</v>
      </c>
    </row>
    <row r="43" spans="1:6" ht="14.1" customHeight="1">
      <c r="A43" s="19" t="s">
        <v>71</v>
      </c>
      <c r="B43" s="15" t="s">
        <v>72</v>
      </c>
      <c r="C43" s="16" t="s">
        <v>10</v>
      </c>
      <c r="D43" s="16">
        <v>2</v>
      </c>
      <c r="E43" s="28"/>
      <c r="F43" s="18">
        <f t="shared" si="4"/>
        <v>0</v>
      </c>
    </row>
    <row r="44" spans="1:6" ht="14.1" customHeight="1">
      <c r="A44" s="19" t="s">
        <v>73</v>
      </c>
      <c r="B44" s="15" t="s">
        <v>74</v>
      </c>
      <c r="C44" s="16" t="s">
        <v>10</v>
      </c>
      <c r="D44" s="16">
        <v>9</v>
      </c>
      <c r="E44" s="28"/>
      <c r="F44" s="18">
        <f t="shared" si="4"/>
        <v>0</v>
      </c>
    </row>
    <row r="45" spans="1:6" ht="14.1" customHeight="1">
      <c r="A45" s="19" t="s">
        <v>75</v>
      </c>
      <c r="B45" s="15" t="s">
        <v>76</v>
      </c>
      <c r="C45" s="16" t="s">
        <v>10</v>
      </c>
      <c r="D45" s="16">
        <v>5</v>
      </c>
      <c r="E45" s="28"/>
      <c r="F45" s="18">
        <f t="shared" si="4"/>
        <v>0</v>
      </c>
    </row>
    <row r="46" spans="1:6" ht="14.1" customHeight="1">
      <c r="A46" s="19"/>
      <c r="B46" s="20"/>
      <c r="C46" s="16"/>
      <c r="D46" s="16"/>
      <c r="E46" s="21"/>
      <c r="F46" s="18"/>
    </row>
    <row r="47" spans="1:6" ht="14.1" customHeight="1">
      <c r="A47" s="22" t="s">
        <v>77</v>
      </c>
      <c r="B47" s="23" t="s">
        <v>78</v>
      </c>
      <c r="C47" s="16"/>
      <c r="D47" s="16"/>
      <c r="E47" s="21"/>
      <c r="F47" s="18"/>
    </row>
    <row r="48" spans="1:6" ht="14.1" customHeight="1">
      <c r="A48" s="19" t="s">
        <v>79</v>
      </c>
      <c r="B48" s="15" t="s">
        <v>80</v>
      </c>
      <c r="C48" s="16" t="s">
        <v>10</v>
      </c>
      <c r="D48" s="16">
        <v>20</v>
      </c>
      <c r="E48" s="28"/>
      <c r="F48" s="18">
        <f t="shared" ref="F48:F49" si="5">D48*E48</f>
        <v>0</v>
      </c>
    </row>
    <row r="49" spans="1:6" ht="14.1" customHeight="1">
      <c r="A49" s="19" t="s">
        <v>81</v>
      </c>
      <c r="B49" s="15" t="s">
        <v>82</v>
      </c>
      <c r="C49" s="16" t="s">
        <v>10</v>
      </c>
      <c r="D49" s="16">
        <v>5</v>
      </c>
      <c r="E49" s="28"/>
      <c r="F49" s="18">
        <f t="shared" si="5"/>
        <v>0</v>
      </c>
    </row>
    <row r="50" spans="1:6" ht="14.1" customHeight="1">
      <c r="A50" s="19"/>
      <c r="B50" s="20"/>
      <c r="C50" s="16"/>
      <c r="D50" s="16"/>
      <c r="E50" s="30"/>
      <c r="F50" s="18"/>
    </row>
    <row r="51" spans="1:6" ht="14.1" customHeight="1">
      <c r="A51" s="31" t="s">
        <v>83</v>
      </c>
      <c r="B51" s="23" t="s">
        <v>84</v>
      </c>
      <c r="C51" s="16"/>
      <c r="D51" s="16"/>
      <c r="E51" s="30"/>
      <c r="F51" s="18"/>
    </row>
    <row r="52" spans="1:6" ht="33.75" customHeight="1">
      <c r="A52" s="32" t="s">
        <v>85</v>
      </c>
      <c r="B52" s="15" t="s">
        <v>86</v>
      </c>
      <c r="C52" s="16" t="s">
        <v>87</v>
      </c>
      <c r="D52" s="16">
        <v>70</v>
      </c>
      <c r="E52" s="24"/>
      <c r="F52" s="18">
        <f t="shared" ref="F52:F68" si="6">D52*E52</f>
        <v>0</v>
      </c>
    </row>
    <row r="53" spans="1:6" ht="33.75" customHeight="1">
      <c r="A53" s="32" t="s">
        <v>88</v>
      </c>
      <c r="B53" s="15" t="s">
        <v>89</v>
      </c>
      <c r="C53" s="16" t="s">
        <v>87</v>
      </c>
      <c r="D53" s="16">
        <v>286</v>
      </c>
      <c r="E53" s="24"/>
      <c r="F53" s="18">
        <f t="shared" si="6"/>
        <v>0</v>
      </c>
    </row>
    <row r="54" spans="1:6" ht="33.75" customHeight="1">
      <c r="A54" s="32" t="s">
        <v>90</v>
      </c>
      <c r="B54" s="15" t="s">
        <v>91</v>
      </c>
      <c r="C54" s="16" t="s">
        <v>87</v>
      </c>
      <c r="D54" s="16">
        <v>300</v>
      </c>
      <c r="E54" s="24"/>
      <c r="F54" s="18">
        <f t="shared" si="6"/>
        <v>0</v>
      </c>
    </row>
    <row r="55" spans="1:6" ht="45.75" customHeight="1">
      <c r="A55" s="32" t="s">
        <v>92</v>
      </c>
      <c r="B55" s="15" t="s">
        <v>93</v>
      </c>
      <c r="C55" s="16" t="s">
        <v>10</v>
      </c>
      <c r="D55" s="16">
        <v>6</v>
      </c>
      <c r="E55" s="24"/>
      <c r="F55" s="18">
        <f t="shared" si="6"/>
        <v>0</v>
      </c>
    </row>
    <row r="56" spans="1:6" ht="31.5" customHeight="1">
      <c r="A56" s="32" t="s">
        <v>94</v>
      </c>
      <c r="B56" s="15" t="s">
        <v>95</v>
      </c>
      <c r="C56" s="16" t="s">
        <v>10</v>
      </c>
      <c r="D56" s="16">
        <v>5</v>
      </c>
      <c r="E56" s="24"/>
      <c r="F56" s="18">
        <f t="shared" si="6"/>
        <v>0</v>
      </c>
    </row>
    <row r="57" spans="1:6" ht="14.1" customHeight="1">
      <c r="A57" s="32" t="s">
        <v>96</v>
      </c>
      <c r="B57" s="15" t="s">
        <v>97</v>
      </c>
      <c r="C57" s="16" t="s">
        <v>10</v>
      </c>
      <c r="D57" s="16">
        <v>10</v>
      </c>
      <c r="E57" s="24"/>
      <c r="F57" s="18">
        <f t="shared" si="6"/>
        <v>0</v>
      </c>
    </row>
    <row r="58" spans="1:6" ht="30" customHeight="1">
      <c r="A58" s="32" t="s">
        <v>98</v>
      </c>
      <c r="B58" s="15" t="s">
        <v>99</v>
      </c>
      <c r="C58" s="16" t="s">
        <v>87</v>
      </c>
      <c r="D58" s="16">
        <v>50</v>
      </c>
      <c r="E58" s="24"/>
      <c r="F58" s="18">
        <f t="shared" si="6"/>
        <v>0</v>
      </c>
    </row>
    <row r="59" spans="1:6" ht="30">
      <c r="A59" s="32" t="s">
        <v>100</v>
      </c>
      <c r="B59" s="15" t="s">
        <v>101</v>
      </c>
      <c r="C59" s="16" t="s">
        <v>87</v>
      </c>
      <c r="D59" s="16">
        <v>200</v>
      </c>
      <c r="E59" s="24"/>
      <c r="F59" s="18">
        <f t="shared" si="6"/>
        <v>0</v>
      </c>
    </row>
    <row r="60" spans="1:6" ht="33" customHeight="1">
      <c r="A60" s="32" t="s">
        <v>102</v>
      </c>
      <c r="B60" s="15" t="s">
        <v>103</v>
      </c>
      <c r="C60" s="16" t="s">
        <v>87</v>
      </c>
      <c r="D60" s="16">
        <v>200</v>
      </c>
      <c r="E60" s="24"/>
      <c r="F60" s="18">
        <f t="shared" si="6"/>
        <v>0</v>
      </c>
    </row>
    <row r="61" spans="1:6" ht="47.25" customHeight="1">
      <c r="A61" s="32" t="s">
        <v>104</v>
      </c>
      <c r="B61" s="15" t="s">
        <v>105</v>
      </c>
      <c r="C61" s="16" t="s">
        <v>10</v>
      </c>
      <c r="D61" s="16">
        <v>1</v>
      </c>
      <c r="E61" s="24"/>
      <c r="F61" s="18">
        <f t="shared" si="6"/>
        <v>0</v>
      </c>
    </row>
    <row r="62" spans="1:6" ht="81.75" customHeight="1">
      <c r="A62" s="32" t="s">
        <v>106</v>
      </c>
      <c r="B62" s="15" t="s">
        <v>107</v>
      </c>
      <c r="C62" s="16" t="s">
        <v>10</v>
      </c>
      <c r="D62" s="16">
        <v>2</v>
      </c>
      <c r="E62" s="24"/>
      <c r="F62" s="18">
        <f t="shared" si="6"/>
        <v>0</v>
      </c>
    </row>
    <row r="63" spans="1:6" ht="78" customHeight="1">
      <c r="A63" s="32" t="s">
        <v>108</v>
      </c>
      <c r="B63" s="15" t="s">
        <v>109</v>
      </c>
      <c r="C63" s="16" t="s">
        <v>10</v>
      </c>
      <c r="D63" s="16">
        <v>7</v>
      </c>
      <c r="E63" s="24"/>
      <c r="F63" s="18">
        <f t="shared" si="6"/>
        <v>0</v>
      </c>
    </row>
    <row r="64" spans="1:6" ht="75">
      <c r="A64" s="32" t="s">
        <v>110</v>
      </c>
      <c r="B64" s="15" t="s">
        <v>111</v>
      </c>
      <c r="C64" s="16" t="s">
        <v>10</v>
      </c>
      <c r="D64" s="16">
        <v>5</v>
      </c>
      <c r="E64" s="24"/>
      <c r="F64" s="18">
        <f t="shared" si="6"/>
        <v>0</v>
      </c>
    </row>
    <row r="65" spans="1:7">
      <c r="A65" s="32" t="s">
        <v>112</v>
      </c>
      <c r="B65" s="15" t="s">
        <v>113</v>
      </c>
      <c r="C65" s="16" t="s">
        <v>10</v>
      </c>
      <c r="D65" s="16">
        <v>5</v>
      </c>
      <c r="E65" s="27"/>
      <c r="F65" s="18">
        <f t="shared" si="6"/>
        <v>0</v>
      </c>
    </row>
    <row r="66" spans="1:7">
      <c r="A66" s="32" t="s">
        <v>114</v>
      </c>
      <c r="B66" s="15" t="s">
        <v>115</v>
      </c>
      <c r="C66" s="16" t="s">
        <v>10</v>
      </c>
      <c r="D66" s="16">
        <v>2</v>
      </c>
      <c r="E66" s="27"/>
      <c r="F66" s="18">
        <f t="shared" si="6"/>
        <v>0</v>
      </c>
    </row>
    <row r="67" spans="1:7">
      <c r="A67" s="32" t="s">
        <v>116</v>
      </c>
      <c r="B67" s="15" t="s">
        <v>117</v>
      </c>
      <c r="C67" s="16" t="s">
        <v>10</v>
      </c>
      <c r="D67" s="16">
        <v>5</v>
      </c>
      <c r="E67" s="28"/>
      <c r="F67" s="18">
        <f>D67*E67</f>
        <v>0</v>
      </c>
    </row>
    <row r="68" spans="1:7" ht="33" customHeight="1">
      <c r="A68" s="32" t="s">
        <v>118</v>
      </c>
      <c r="B68" s="15" t="s">
        <v>119</v>
      </c>
      <c r="C68" s="16" t="s">
        <v>10</v>
      </c>
      <c r="D68" s="16">
        <v>5</v>
      </c>
      <c r="E68" s="21"/>
      <c r="F68" s="18">
        <f t="shared" si="6"/>
        <v>0</v>
      </c>
    </row>
    <row r="69" spans="1:7" ht="14.1" customHeight="1">
      <c r="A69" s="32"/>
      <c r="B69" s="15"/>
      <c r="C69" s="16"/>
      <c r="D69" s="16"/>
      <c r="E69" s="28"/>
      <c r="F69" s="18"/>
    </row>
    <row r="70" spans="1:7" ht="17.25" customHeight="1">
      <c r="A70" s="22" t="s">
        <v>120</v>
      </c>
      <c r="B70" s="23" t="s">
        <v>121</v>
      </c>
      <c r="C70" s="16"/>
      <c r="D70" s="16"/>
      <c r="E70" s="21"/>
      <c r="F70" s="18"/>
    </row>
    <row r="71" spans="1:7" ht="30.75" customHeight="1">
      <c r="A71" s="19" t="s">
        <v>122</v>
      </c>
      <c r="B71" s="15" t="s">
        <v>123</v>
      </c>
      <c r="C71" s="16" t="s">
        <v>10</v>
      </c>
      <c r="D71" s="16">
        <v>3</v>
      </c>
      <c r="E71" s="17"/>
      <c r="F71" s="18">
        <f t="shared" ref="F71:F72" si="7">D71*E71</f>
        <v>0</v>
      </c>
    </row>
    <row r="72" spans="1:7" ht="45.75" customHeight="1">
      <c r="A72" s="19" t="s">
        <v>124</v>
      </c>
      <c r="B72" s="15" t="s">
        <v>125</v>
      </c>
      <c r="C72" s="16" t="s">
        <v>10</v>
      </c>
      <c r="D72" s="16">
        <v>3</v>
      </c>
      <c r="E72" s="17"/>
      <c r="F72" s="18">
        <f t="shared" si="7"/>
        <v>0</v>
      </c>
    </row>
    <row r="73" spans="1:7" ht="14.1" customHeight="1">
      <c r="A73" s="32"/>
      <c r="B73" s="15"/>
      <c r="C73" s="16"/>
      <c r="D73" s="16"/>
      <c r="E73" s="21"/>
      <c r="F73" s="18"/>
    </row>
    <row r="74" spans="1:7" ht="17.25" customHeight="1">
      <c r="A74" s="22" t="s">
        <v>126</v>
      </c>
      <c r="B74" s="23" t="s">
        <v>127</v>
      </c>
      <c r="C74" s="16"/>
      <c r="D74" s="16"/>
      <c r="E74" s="21"/>
      <c r="F74" s="18"/>
    </row>
    <row r="75" spans="1:7" ht="78.75" customHeight="1">
      <c r="A75" s="14" t="s">
        <v>128</v>
      </c>
      <c r="B75" s="15" t="s">
        <v>129</v>
      </c>
      <c r="C75" s="16" t="s">
        <v>87</v>
      </c>
      <c r="D75" s="16">
        <v>100</v>
      </c>
      <c r="E75" s="17"/>
      <c r="F75" s="18">
        <f t="shared" ref="F75:F88" si="8">D75*E75</f>
        <v>0</v>
      </c>
    </row>
    <row r="76" spans="1:7" ht="78.75" customHeight="1">
      <c r="A76" s="14" t="s">
        <v>130</v>
      </c>
      <c r="B76" s="15" t="s">
        <v>131</v>
      </c>
      <c r="C76" s="16" t="s">
        <v>87</v>
      </c>
      <c r="D76" s="16">
        <v>100</v>
      </c>
      <c r="E76" s="17"/>
      <c r="F76" s="18">
        <f t="shared" si="8"/>
        <v>0</v>
      </c>
    </row>
    <row r="77" spans="1:7" ht="76.5" customHeight="1">
      <c r="A77" s="19" t="s">
        <v>132</v>
      </c>
      <c r="B77" s="15" t="s">
        <v>133</v>
      </c>
      <c r="C77" s="16" t="s">
        <v>10</v>
      </c>
      <c r="D77" s="16">
        <v>5</v>
      </c>
      <c r="E77" s="17"/>
      <c r="F77" s="18">
        <f t="shared" si="8"/>
        <v>0</v>
      </c>
      <c r="G77" s="33"/>
    </row>
    <row r="78" spans="1:7" ht="80.25" customHeight="1">
      <c r="A78" s="14" t="s">
        <v>134</v>
      </c>
      <c r="B78" s="15" t="s">
        <v>135</v>
      </c>
      <c r="C78" s="16" t="s">
        <v>10</v>
      </c>
      <c r="D78" s="16">
        <v>5</v>
      </c>
      <c r="E78" s="17"/>
      <c r="F78" s="18">
        <f t="shared" si="8"/>
        <v>0</v>
      </c>
      <c r="G78" s="33"/>
    </row>
    <row r="79" spans="1:7">
      <c r="A79" s="14" t="s">
        <v>136</v>
      </c>
      <c r="B79" s="15" t="s">
        <v>137</v>
      </c>
      <c r="C79" s="16" t="s">
        <v>10</v>
      </c>
      <c r="D79" s="16">
        <v>2</v>
      </c>
      <c r="E79" s="28"/>
      <c r="F79" s="18">
        <f t="shared" si="8"/>
        <v>0</v>
      </c>
      <c r="G79" s="33"/>
    </row>
    <row r="80" spans="1:7" ht="30">
      <c r="A80" s="19" t="s">
        <v>138</v>
      </c>
      <c r="B80" s="15" t="s">
        <v>139</v>
      </c>
      <c r="C80" s="16" t="s">
        <v>10</v>
      </c>
      <c r="D80" s="16">
        <v>3</v>
      </c>
      <c r="E80" s="17"/>
      <c r="F80" s="18">
        <f t="shared" si="8"/>
        <v>0</v>
      </c>
      <c r="G80" s="33"/>
    </row>
    <row r="81" spans="1:7" ht="16.5" customHeight="1">
      <c r="A81" s="19" t="s">
        <v>140</v>
      </c>
      <c r="B81" s="15" t="s">
        <v>141</v>
      </c>
      <c r="C81" s="16" t="s">
        <v>142</v>
      </c>
      <c r="D81" s="16">
        <v>15</v>
      </c>
      <c r="E81" s="17"/>
      <c r="F81" s="18">
        <f t="shared" si="8"/>
        <v>0</v>
      </c>
      <c r="G81" s="33"/>
    </row>
    <row r="82" spans="1:7" ht="35.25" customHeight="1">
      <c r="A82" s="19" t="s">
        <v>143</v>
      </c>
      <c r="B82" s="15" t="s">
        <v>144</v>
      </c>
      <c r="C82" s="16" t="s">
        <v>87</v>
      </c>
      <c r="D82" s="16">
        <v>15</v>
      </c>
      <c r="E82" s="24"/>
      <c r="F82" s="18">
        <f t="shared" si="8"/>
        <v>0</v>
      </c>
      <c r="G82" s="34"/>
    </row>
    <row r="83" spans="1:7" ht="78.75" customHeight="1">
      <c r="A83" s="19" t="s">
        <v>145</v>
      </c>
      <c r="B83" s="15" t="s">
        <v>146</v>
      </c>
      <c r="C83" s="16" t="s">
        <v>10</v>
      </c>
      <c r="D83" s="16">
        <v>3</v>
      </c>
      <c r="E83" s="24"/>
      <c r="F83" s="18">
        <f t="shared" si="8"/>
        <v>0</v>
      </c>
      <c r="G83" s="34"/>
    </row>
    <row r="84" spans="1:7" ht="34.5" customHeight="1">
      <c r="A84" s="19" t="s">
        <v>147</v>
      </c>
      <c r="B84" s="35" t="s">
        <v>148</v>
      </c>
      <c r="C84" s="36" t="s">
        <v>87</v>
      </c>
      <c r="D84" s="36">
        <v>50</v>
      </c>
      <c r="E84" s="37"/>
      <c r="F84" s="18">
        <f t="shared" si="8"/>
        <v>0</v>
      </c>
      <c r="G84" s="33"/>
    </row>
    <row r="85" spans="1:7" ht="14.1" customHeight="1">
      <c r="A85" s="19"/>
      <c r="B85" s="15"/>
      <c r="C85" s="16"/>
      <c r="D85" s="38"/>
      <c r="E85" s="21"/>
      <c r="F85" s="18">
        <f t="shared" si="8"/>
        <v>0</v>
      </c>
    </row>
    <row r="86" spans="1:7" ht="33.75" customHeight="1">
      <c r="A86" s="22" t="s">
        <v>149</v>
      </c>
      <c r="B86" s="23" t="s">
        <v>150</v>
      </c>
      <c r="C86" s="16" t="s">
        <v>151</v>
      </c>
      <c r="D86" s="16">
        <v>25</v>
      </c>
      <c r="E86" s="21"/>
      <c r="F86" s="18">
        <f t="shared" si="8"/>
        <v>0</v>
      </c>
    </row>
    <row r="87" spans="1:7" ht="14.1" customHeight="1">
      <c r="A87" s="22">
        <v>13</v>
      </c>
      <c r="B87" s="23" t="s">
        <v>152</v>
      </c>
      <c r="C87" s="16" t="s">
        <v>151</v>
      </c>
      <c r="D87" s="16">
        <v>30</v>
      </c>
      <c r="E87" s="21"/>
      <c r="F87" s="18">
        <f t="shared" si="8"/>
        <v>0</v>
      </c>
    </row>
    <row r="88" spans="1:7" ht="14.1" customHeight="1">
      <c r="A88" s="22">
        <v>14</v>
      </c>
      <c r="B88" s="23" t="s">
        <v>153</v>
      </c>
      <c r="C88" s="16" t="s">
        <v>151</v>
      </c>
      <c r="D88" s="16">
        <v>7</v>
      </c>
      <c r="E88" s="21"/>
      <c r="F88" s="18">
        <f t="shared" si="8"/>
        <v>0</v>
      </c>
    </row>
    <row r="89" spans="1:7" ht="14.1" customHeight="1" thickBot="1">
      <c r="A89" s="22"/>
      <c r="B89" s="15"/>
      <c r="C89" s="16"/>
      <c r="D89" s="16"/>
      <c r="E89" s="21"/>
      <c r="F89" s="18"/>
    </row>
    <row r="90" spans="1:7" ht="13.5" customHeight="1">
      <c r="A90" s="39"/>
      <c r="B90" s="40" t="s">
        <v>154</v>
      </c>
      <c r="C90" s="41"/>
      <c r="D90" s="41"/>
      <c r="E90" s="42"/>
      <c r="F90" s="43">
        <f>SUM(F6:F88)</f>
        <v>0</v>
      </c>
    </row>
    <row r="91" spans="1:7" ht="17.25" customHeight="1">
      <c r="A91" s="44"/>
      <c r="B91" s="45" t="s">
        <v>155</v>
      </c>
      <c r="C91" s="46" t="s">
        <v>156</v>
      </c>
      <c r="D91" s="47">
        <v>0.22</v>
      </c>
      <c r="E91" s="48"/>
      <c r="F91" s="49">
        <f>F90*0.22</f>
        <v>0</v>
      </c>
    </row>
    <row r="92" spans="1:7" ht="14.1" customHeight="1" thickBot="1">
      <c r="A92" s="50"/>
      <c r="B92" s="51" t="s">
        <v>157</v>
      </c>
      <c r="C92" s="52"/>
      <c r="D92" s="52"/>
      <c r="E92" s="53"/>
      <c r="F92" s="54">
        <f>F90+F91</f>
        <v>0</v>
      </c>
    </row>
    <row r="93" spans="1:7" ht="13.5" customHeight="1"/>
    <row r="94" spans="1:7" ht="14.1" customHeight="1"/>
  </sheetData>
  <mergeCells count="4">
    <mergeCell ref="A3:A4"/>
    <mergeCell ref="B3:B4"/>
    <mergeCell ref="C3:C4"/>
    <mergeCell ref="D3:D4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6AFC6-0C22-4CED-8D5F-BF10B369DABB}">
  <dimension ref="A1:F15"/>
  <sheetViews>
    <sheetView workbookViewId="0">
      <selection activeCell="J6" sqref="J6"/>
    </sheetView>
  </sheetViews>
  <sheetFormatPr defaultRowHeight="15"/>
  <cols>
    <col min="1" max="1" width="6.85546875" style="2" customWidth="1"/>
    <col min="2" max="2" width="42.140625" style="2" customWidth="1"/>
    <col min="3" max="3" width="7.140625" style="2" customWidth="1"/>
    <col min="4" max="4" width="8" style="2" bestFit="1" customWidth="1"/>
    <col min="5" max="5" width="11.140625" style="2" customWidth="1"/>
    <col min="6" max="6" width="14" style="2" customWidth="1"/>
    <col min="7" max="16384" width="9.140625" style="2"/>
  </cols>
  <sheetData>
    <row r="1" spans="1:6">
      <c r="A1" s="1" t="s">
        <v>158</v>
      </c>
    </row>
    <row r="2" spans="1:6" ht="15.75" thickBot="1"/>
    <row r="3" spans="1:6" ht="30">
      <c r="A3" s="55"/>
      <c r="B3" s="3"/>
      <c r="C3" s="56" t="s">
        <v>1</v>
      </c>
      <c r="D3" s="57" t="s">
        <v>2</v>
      </c>
      <c r="E3" s="4" t="s">
        <v>3</v>
      </c>
      <c r="F3" s="5" t="s">
        <v>4</v>
      </c>
    </row>
    <row r="4" spans="1:6" ht="15.75" thickBot="1">
      <c r="A4" s="58"/>
      <c r="B4" s="6"/>
      <c r="C4" s="59"/>
      <c r="D4" s="60"/>
      <c r="E4" s="7" t="s">
        <v>5</v>
      </c>
      <c r="F4" s="8" t="s">
        <v>5</v>
      </c>
    </row>
    <row r="5" spans="1:6">
      <c r="A5" s="9" t="s">
        <v>6</v>
      </c>
      <c r="B5" s="10" t="s">
        <v>7</v>
      </c>
      <c r="C5" s="11"/>
      <c r="D5" s="11"/>
      <c r="E5" s="12"/>
      <c r="F5" s="13"/>
    </row>
    <row r="6" spans="1:6" ht="291.75">
      <c r="A6" s="14" t="s">
        <v>8</v>
      </c>
      <c r="B6" s="15" t="s">
        <v>9</v>
      </c>
      <c r="C6" s="16" t="s">
        <v>10</v>
      </c>
      <c r="D6" s="16">
        <v>10</v>
      </c>
      <c r="E6" s="16"/>
      <c r="F6" s="18">
        <f>D6*E6</f>
        <v>0</v>
      </c>
    </row>
    <row r="7" spans="1:6" ht="291.75">
      <c r="A7" s="19" t="s">
        <v>11</v>
      </c>
      <c r="B7" s="15" t="s">
        <v>12</v>
      </c>
      <c r="C7" s="16" t="s">
        <v>10</v>
      </c>
      <c r="D7" s="16">
        <v>45</v>
      </c>
      <c r="E7" s="16"/>
      <c r="F7" s="18">
        <f>D7*E7</f>
        <v>0</v>
      </c>
    </row>
    <row r="8" spans="1:6">
      <c r="A8" s="22"/>
      <c r="B8" s="23"/>
      <c r="C8" s="16"/>
      <c r="D8" s="16"/>
      <c r="E8" s="20"/>
      <c r="F8" s="61"/>
    </row>
    <row r="9" spans="1:6" ht="30">
      <c r="A9" s="19" t="s">
        <v>159</v>
      </c>
      <c r="B9" s="15" t="s">
        <v>160</v>
      </c>
      <c r="C9" s="16" t="s">
        <v>10</v>
      </c>
      <c r="D9" s="16">
        <v>20</v>
      </c>
      <c r="E9" s="24"/>
      <c r="F9" s="18">
        <f>D9*E9</f>
        <v>0</v>
      </c>
    </row>
    <row r="10" spans="1:6">
      <c r="A10" s="19"/>
      <c r="B10" s="15"/>
      <c r="C10" s="16"/>
      <c r="D10" s="16"/>
      <c r="E10" s="24"/>
      <c r="F10" s="62"/>
    </row>
    <row r="11" spans="1:6" ht="30">
      <c r="A11" s="19" t="s">
        <v>161</v>
      </c>
      <c r="B11" s="15" t="s">
        <v>162</v>
      </c>
      <c r="C11" s="16" t="s">
        <v>10</v>
      </c>
      <c r="D11" s="16">
        <v>23</v>
      </c>
      <c r="E11" s="24"/>
      <c r="F11" s="18">
        <f>D11*E11</f>
        <v>0</v>
      </c>
    </row>
    <row r="12" spans="1:6" ht="15.75" thickBot="1">
      <c r="A12" s="22"/>
      <c r="B12" s="15"/>
      <c r="C12" s="16"/>
      <c r="D12" s="16"/>
      <c r="E12" s="63"/>
      <c r="F12" s="61"/>
    </row>
    <row r="13" spans="1:6">
      <c r="A13" s="39"/>
      <c r="B13" s="40" t="s">
        <v>163</v>
      </c>
      <c r="C13" s="41"/>
      <c r="D13" s="41"/>
      <c r="E13" s="41"/>
      <c r="F13" s="64">
        <f>SUM(F6:F11)</f>
        <v>0</v>
      </c>
    </row>
    <row r="14" spans="1:6">
      <c r="A14" s="44"/>
      <c r="B14" s="45" t="s">
        <v>164</v>
      </c>
      <c r="C14" s="46" t="s">
        <v>156</v>
      </c>
      <c r="D14" s="47">
        <v>0.22</v>
      </c>
      <c r="E14" s="65"/>
      <c r="F14" s="66">
        <f>F13*0.22</f>
        <v>0</v>
      </c>
    </row>
    <row r="15" spans="1:6" ht="15.75" thickBot="1">
      <c r="A15" s="50"/>
      <c r="B15" s="51" t="s">
        <v>157</v>
      </c>
      <c r="C15" s="52"/>
      <c r="D15" s="52"/>
      <c r="E15" s="52"/>
      <c r="F15" s="67">
        <f>F13+F14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2</vt:i4>
      </vt:variant>
    </vt:vector>
  </HeadingPairs>
  <TitlesOfParts>
    <vt:vector size="6" baseType="lpstr">
      <vt:lpstr>0.OBRAZEC PONUDBA</vt:lpstr>
      <vt:lpstr>0.1. Skupna Rekapitulacija</vt:lpstr>
      <vt:lpstr>1.InvestVzdrževalna dela</vt:lpstr>
      <vt:lpstr>2.Investicije</vt:lpstr>
      <vt:lpstr>'0.1. Skupna Rekapitulacija'!Področje_tiskanja</vt:lpstr>
      <vt:lpstr>'0.OBRAZEC PONUDBA'!Področje_tiskanja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Andrej Sodja</cp:lastModifiedBy>
  <dcterms:created xsi:type="dcterms:W3CDTF">2025-01-20T10:30:27Z</dcterms:created>
  <dcterms:modified xsi:type="dcterms:W3CDTF">2025-01-21T10:41:42Z</dcterms:modified>
</cp:coreProperties>
</file>